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ell\Desktop\تقارير نشر\pdf قطن ذرة بطاطا مع\تقرير القطن والذرة والبطاطا 2023\"/>
    </mc:Choice>
  </mc:AlternateContent>
  <bookViews>
    <workbookView xWindow="0" yWindow="60" windowWidth="20496" windowHeight="7608" tabRatio="750" activeTab="1"/>
  </bookViews>
  <sheets>
    <sheet name="جدول 1 " sheetId="45" r:id="rId1"/>
    <sheet name="جدول2" sheetId="56" r:id="rId2"/>
    <sheet name="جدول 3 القطن" sheetId="60" r:id="rId3"/>
    <sheet name="جدول ذرة عروتين)" sheetId="50" r:id="rId4"/>
    <sheet name="جدول5+6" sheetId="49" r:id="rId5"/>
    <sheet name="7" sheetId="26" r:id="rId6"/>
    <sheet name="8-9" sheetId="27" r:id="rId7"/>
  </sheets>
  <definedNames>
    <definedName name="_xlnm.Print_Area" localSheetId="0">'جدول 1 '!$A$1:$O$25</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8" i="50" l="1"/>
  <c r="C18" i="50" l="1"/>
  <c r="B8" i="45" l="1"/>
  <c r="B14" i="50"/>
  <c r="E18" i="50"/>
  <c r="D18" i="50"/>
  <c r="H18" i="50"/>
  <c r="H17" i="50"/>
  <c r="B17" i="50"/>
  <c r="G17" i="50" s="1"/>
  <c r="H16" i="50"/>
  <c r="B16" i="50"/>
  <c r="G16" i="50" s="1"/>
  <c r="H15" i="50"/>
  <c r="B15" i="50"/>
  <c r="G15" i="50" s="1"/>
  <c r="H14" i="50"/>
  <c r="H13" i="50"/>
  <c r="B13" i="50"/>
  <c r="G13" i="50" s="1"/>
  <c r="H12" i="50"/>
  <c r="B12" i="50"/>
  <c r="G12" i="50" s="1"/>
  <c r="H11" i="50"/>
  <c r="B11" i="50"/>
  <c r="G11" i="50" s="1"/>
  <c r="H10" i="50"/>
  <c r="B10" i="50"/>
  <c r="G10" i="50" s="1"/>
  <c r="H9" i="50"/>
  <c r="B9" i="50"/>
  <c r="G9" i="50" s="1"/>
  <c r="H8" i="50"/>
  <c r="B8" i="50"/>
  <c r="G8" i="50" s="1"/>
  <c r="H7" i="50"/>
  <c r="B7" i="50"/>
  <c r="G7" i="50" s="1"/>
  <c r="H6" i="50"/>
  <c r="B6" i="50"/>
  <c r="F25" i="49"/>
  <c r="H18" i="49"/>
  <c r="B18" i="49"/>
  <c r="G18" i="49" s="1"/>
  <c r="E25" i="49"/>
  <c r="D25" i="49"/>
  <c r="C25" i="49"/>
  <c r="H24" i="49"/>
  <c r="H20" i="49"/>
  <c r="B20" i="49"/>
  <c r="G20" i="49" s="1"/>
  <c r="G6" i="50" l="1"/>
  <c r="B18" i="50"/>
  <c r="G18" i="50" s="1"/>
  <c r="G14" i="50"/>
  <c r="B15" i="49"/>
  <c r="B16" i="49"/>
  <c r="B17" i="49"/>
  <c r="B19" i="49"/>
  <c r="B21" i="49"/>
  <c r="B22" i="49"/>
  <c r="B23" i="49"/>
  <c r="B24" i="49"/>
  <c r="B14" i="49"/>
  <c r="B13" i="49"/>
  <c r="B5" i="49"/>
  <c r="B25" i="49" l="1"/>
  <c r="B9" i="45"/>
  <c r="B7" i="26" l="1"/>
  <c r="B8" i="26"/>
  <c r="B9" i="26"/>
  <c r="B10" i="26"/>
  <c r="B11" i="26"/>
  <c r="B12" i="26"/>
  <c r="B13" i="26"/>
  <c r="B6" i="26"/>
  <c r="B5" i="26"/>
  <c r="B22" i="27"/>
  <c r="B23" i="27"/>
  <c r="B24" i="27"/>
  <c r="B25" i="27"/>
  <c r="B26" i="27"/>
  <c r="B21" i="27"/>
  <c r="B6" i="27" l="1"/>
  <c r="B7" i="27"/>
  <c r="B8" i="27"/>
  <c r="B9" i="27"/>
  <c r="B10" i="27"/>
  <c r="B11" i="27"/>
  <c r="B12" i="27"/>
  <c r="B13" i="27"/>
  <c r="B5" i="27"/>
  <c r="B5" i="60"/>
  <c r="G5" i="26" l="1"/>
  <c r="E14" i="26"/>
  <c r="G9" i="45"/>
  <c r="H9" i="45"/>
  <c r="H8" i="45"/>
  <c r="G8" i="45"/>
  <c r="H7" i="45" l="1"/>
  <c r="G7" i="45"/>
  <c r="H5" i="60"/>
  <c r="G5" i="60" l="1"/>
  <c r="H6" i="60" l="1"/>
  <c r="G6" i="60"/>
  <c r="E27" i="27" l="1"/>
  <c r="E6" i="49" l="1"/>
  <c r="H5" i="49"/>
  <c r="G5" i="49"/>
  <c r="C6" i="49"/>
  <c r="D6" i="49"/>
  <c r="F6" i="49"/>
  <c r="B6" i="49"/>
  <c r="C14" i="26" l="1"/>
  <c r="D14" i="26"/>
  <c r="B14" i="26"/>
  <c r="F6" i="26"/>
  <c r="C27" i="27"/>
  <c r="G27" i="27" s="1"/>
  <c r="D27" i="27"/>
  <c r="B27" i="27"/>
  <c r="F27" i="27" s="1"/>
  <c r="C14" i="27"/>
  <c r="D14" i="27"/>
  <c r="E14" i="27"/>
  <c r="B14" i="27"/>
  <c r="H6" i="49" l="1"/>
  <c r="G6" i="49"/>
  <c r="G14" i="49" l="1"/>
  <c r="H14" i="49"/>
  <c r="G15" i="49"/>
  <c r="H15" i="49"/>
  <c r="G16" i="49"/>
  <c r="H16" i="49"/>
  <c r="G17" i="49"/>
  <c r="H17" i="49"/>
  <c r="G19" i="49"/>
  <c r="H19" i="49"/>
  <c r="G21" i="49"/>
  <c r="H21" i="49"/>
  <c r="G22" i="49"/>
  <c r="H22" i="49"/>
  <c r="G23" i="49"/>
  <c r="H23" i="49"/>
  <c r="G24" i="49"/>
  <c r="G13" i="27" l="1"/>
  <c r="G12" i="27"/>
  <c r="G11" i="27"/>
  <c r="G10" i="27"/>
  <c r="G9" i="27"/>
  <c r="G8" i="27"/>
  <c r="G7" i="27"/>
  <c r="G6" i="27"/>
  <c r="G5" i="27"/>
  <c r="F13" i="27"/>
  <c r="F12" i="27"/>
  <c r="F11" i="27"/>
  <c r="F10" i="27"/>
  <c r="F9" i="27"/>
  <c r="F8" i="27"/>
  <c r="F7" i="27"/>
  <c r="F6" i="27"/>
  <c r="F5" i="27"/>
  <c r="G14" i="27"/>
  <c r="F14" i="27" l="1"/>
  <c r="H13" i="49" l="1"/>
  <c r="G13" i="49"/>
  <c r="G14" i="26" l="1"/>
  <c r="G6" i="26"/>
  <c r="G7" i="26"/>
  <c r="G8" i="26"/>
  <c r="G9" i="26"/>
  <c r="G10" i="26"/>
  <c r="G11" i="26"/>
  <c r="G12" i="26"/>
  <c r="G13" i="26"/>
  <c r="F7" i="26"/>
  <c r="F8" i="26"/>
  <c r="F9" i="26"/>
  <c r="F10" i="26"/>
  <c r="F11" i="26"/>
  <c r="F12" i="26"/>
  <c r="F13" i="26"/>
  <c r="F5" i="26"/>
  <c r="F14" i="26" l="1"/>
  <c r="G22" i="27"/>
  <c r="G23" i="27"/>
  <c r="G24" i="27"/>
  <c r="G25" i="27"/>
  <c r="G26" i="27"/>
  <c r="G21" i="27"/>
  <c r="F22" i="27"/>
  <c r="F23" i="27"/>
  <c r="F24" i="27"/>
  <c r="F25" i="27"/>
  <c r="F26" i="27"/>
  <c r="F21" i="27"/>
  <c r="H25" i="49" l="1"/>
  <c r="G25" i="49"/>
</calcChain>
</file>

<file path=xl/sharedStrings.xml><?xml version="1.0" encoding="utf-8"?>
<sst xmlns="http://schemas.openxmlformats.org/spreadsheetml/2006/main" count="190" uniqueCount="101">
  <si>
    <t>( كغم )</t>
  </si>
  <si>
    <t>المجموع</t>
  </si>
  <si>
    <t xml:space="preserve"> المحافظة </t>
  </si>
  <si>
    <t>بابل</t>
  </si>
  <si>
    <t>المثنى</t>
  </si>
  <si>
    <t>ميسان</t>
  </si>
  <si>
    <t xml:space="preserve">                                                </t>
  </si>
  <si>
    <t>بغداد</t>
  </si>
  <si>
    <t>واسط</t>
  </si>
  <si>
    <t>المحصول</t>
  </si>
  <si>
    <t>الإنتاج (طن)</t>
  </si>
  <si>
    <t>Diala</t>
  </si>
  <si>
    <t>Baghdad</t>
  </si>
  <si>
    <t>Wasit</t>
  </si>
  <si>
    <t>Al-Najaf</t>
  </si>
  <si>
    <t>المساحة المزروعة (دونم)</t>
  </si>
  <si>
    <t>المساحة المزروعة  (دونم)</t>
  </si>
  <si>
    <t>القطن</t>
  </si>
  <si>
    <t>الذرة الصفراء</t>
  </si>
  <si>
    <t>البطاطا</t>
  </si>
  <si>
    <t>Maize</t>
  </si>
  <si>
    <t xml:space="preserve">كربلاء </t>
  </si>
  <si>
    <t>متوسط غلة الدونم (كغم/دونم)</t>
  </si>
  <si>
    <t>Potatoes</t>
  </si>
  <si>
    <t>Governorate</t>
  </si>
  <si>
    <t>Crop</t>
  </si>
  <si>
    <t>Table (4)</t>
  </si>
  <si>
    <t>كربلاء</t>
  </si>
  <si>
    <t xml:space="preserve">جدول (1)                 </t>
  </si>
  <si>
    <t>Babylon</t>
  </si>
  <si>
    <t>Karkuk</t>
  </si>
  <si>
    <t>Maysan</t>
  </si>
  <si>
    <t>جدول (4)</t>
  </si>
  <si>
    <t>المحافظة</t>
  </si>
  <si>
    <t>Al_Anbar</t>
  </si>
  <si>
    <t>الانبار*</t>
  </si>
  <si>
    <t>صلاح الدين*</t>
  </si>
  <si>
    <t>جدول (2)</t>
  </si>
  <si>
    <t>السنوات</t>
  </si>
  <si>
    <t>*2018</t>
  </si>
  <si>
    <t>البصرة</t>
  </si>
  <si>
    <t>نينوى*</t>
  </si>
  <si>
    <t>كركوك*</t>
  </si>
  <si>
    <t>ديالى*</t>
  </si>
  <si>
    <t>* عدم شمول بعض القرى بسبب الوضع الامني</t>
  </si>
  <si>
    <t>**2019</t>
  </si>
  <si>
    <t>صلاح الدين</t>
  </si>
  <si>
    <t>جدول (7)</t>
  </si>
  <si>
    <t xml:space="preserve">الإنتاج (100) طن </t>
  </si>
  <si>
    <t>جدول (3)</t>
  </si>
  <si>
    <t>إجمالي المساحة المزروعة (100) دونم</t>
  </si>
  <si>
    <t>* عدا محافظة نينوى وقضاء (راوة، عنه) في محافظة الانبار والحويجة في محافظة كركوك بالاضافة الى عدم شمول بعض القرى في محافظتي صلاح الدين والانبار للاقضية المشمولة ولم يتم شمول إقليم كردستان ايضاً.</t>
  </si>
  <si>
    <t>** عدم شمول بعض القرى للمحافظات ( نينوى، كركوك، ديالى، الانبار، صلاح الدين) بسبب الوضع الامني</t>
  </si>
  <si>
    <t>جدول (5)</t>
  </si>
  <si>
    <t xml:space="preserve">جدول (6) </t>
  </si>
  <si>
    <t>جدول (8)</t>
  </si>
  <si>
    <t xml:space="preserve">جدول  (9) </t>
  </si>
  <si>
    <t xml:space="preserve">المساحة المزروعة ومجموع الانتاج ومتوسط الغلة للمحاصيل (القطن، الذرة الصفراء، البطاطا) للقطاع الخاص على مستوى العراق لسنة 2023 </t>
  </si>
  <si>
    <t>المساحة المزروعة ومجموع الإنتاج ومتوسط الغلة لمحصول القطن للقطاع الخاص لسنة 2023 حسب المحافظة</t>
  </si>
  <si>
    <t xml:space="preserve">المساحة المزروعة ومجموع الإنتاج ومتوسط الغلة لمحصول الذرة الصفراء للعروتين (الربيعية والخريفية) للقطاع الخاص حسب المحافظة لسنة 2023 </t>
  </si>
  <si>
    <t xml:space="preserve">المساحة المزروعة ومجموع الإنتاج ومتوسط الغلة لمحصول الذرة الصفراء الربيعية للقطاع الخاص حسب المحافظة لسنة 2023 </t>
  </si>
  <si>
    <t xml:space="preserve">المساحة المزروعة ومجموع الإنتاج ومتوسط الغلة لمحصول الذرة الصفراء الخريفية للقطاع الخاص حسب المحافظة لسنة 2023 </t>
  </si>
  <si>
    <t>المساحة المزروعة ومجموع الإنتاج ومتوسط الغلة لمحصول البطاطا للعروتين (الربيعية والخريفية) للقطاع الخاص حسب المحافظة لسنة 2023</t>
  </si>
  <si>
    <t xml:space="preserve">المساحة المزروعة ومجموع الإنتاج ومتوسط الغلة لمحصول البطاطا الخريفية للقطاع الخاص حسب المحافظة لسنة 2023 </t>
  </si>
  <si>
    <t xml:space="preserve"> المساحة المزروعة ومجموع الإنتاج ومتوسط الغلة لمحصول البطاطا الربيعية للقطاع الخاص حسب المحافظة لسنة 2023 </t>
  </si>
  <si>
    <t xml:space="preserve">صلاح الدين </t>
  </si>
  <si>
    <t xml:space="preserve">المثنى </t>
  </si>
  <si>
    <t xml:space="preserve">بابل </t>
  </si>
  <si>
    <t>مقارنة اجمالي المساحة المزروعة ومجموع الانتاج ومتوسط الغلة للمحاصيل (القطن، الذرة الصفراء، البطاطا) للقطاع الخاص على مستوى العراق للسنوات (2018 -2023)</t>
  </si>
  <si>
    <t xml:space="preserve">المساحة المحصودة </t>
  </si>
  <si>
    <t xml:space="preserve">إجمالي المساحة  </t>
  </si>
  <si>
    <r>
      <t xml:space="preserve">مساحة العلف الأخضر </t>
    </r>
    <r>
      <rPr>
        <b/>
        <sz val="10"/>
        <color theme="1"/>
        <rFont val="Times New Roman"/>
        <family val="1"/>
      </rPr>
      <t xml:space="preserve"> </t>
    </r>
  </si>
  <si>
    <t xml:space="preserve">المساحة المتضررة </t>
  </si>
  <si>
    <t xml:space="preserve">إجمالي المساحة   </t>
  </si>
  <si>
    <t xml:space="preserve">متوسط غلة الدونم (كغم/دونم)    </t>
  </si>
  <si>
    <t xml:space="preserve">المساحة المتضررة  </t>
  </si>
  <si>
    <t xml:space="preserve">مساحة العلف الأخضر  </t>
  </si>
  <si>
    <t xml:space="preserve">لإجمالي المساحة   </t>
  </si>
  <si>
    <t xml:space="preserve">للمساحة المحصودة   </t>
  </si>
  <si>
    <r>
      <t xml:space="preserve">لإجمالي المساحة  </t>
    </r>
    <r>
      <rPr>
        <b/>
        <sz val="10"/>
        <color theme="1"/>
        <rFont val="Arial"/>
        <family val="2"/>
      </rPr>
      <t xml:space="preserve"> </t>
    </r>
  </si>
  <si>
    <t xml:space="preserve">للمساحة المحصودة </t>
  </si>
  <si>
    <r>
      <t xml:space="preserve">مساحة العلف الأخضر  </t>
    </r>
    <r>
      <rPr>
        <b/>
        <sz val="10"/>
        <color theme="1"/>
        <rFont val="Times New Roman"/>
        <family val="1"/>
      </rPr>
      <t/>
    </r>
  </si>
  <si>
    <r>
      <t>إجمالي المساحة</t>
    </r>
    <r>
      <rPr>
        <b/>
        <sz val="10"/>
        <color theme="1"/>
        <rFont val="Times New Roman"/>
        <family val="1"/>
        <scheme val="major"/>
      </rPr>
      <t xml:space="preserve">   </t>
    </r>
  </si>
  <si>
    <r>
      <t xml:space="preserve">للمساحة المحصودة </t>
    </r>
    <r>
      <rPr>
        <b/>
        <sz val="10"/>
        <color theme="1"/>
        <rFont val="Times New Roman"/>
        <family val="1"/>
      </rPr>
      <t xml:space="preserve"> </t>
    </r>
  </si>
  <si>
    <r>
      <t>لإجمالي المساحة</t>
    </r>
    <r>
      <rPr>
        <b/>
        <sz val="10"/>
        <color theme="1"/>
        <rFont val="Times New Roman"/>
        <family val="1"/>
        <scheme val="major"/>
      </rPr>
      <t xml:space="preserve">  </t>
    </r>
  </si>
  <si>
    <r>
      <t>إجمالي المساحة</t>
    </r>
    <r>
      <rPr>
        <b/>
        <sz val="10"/>
        <color theme="1"/>
        <rFont val="Times New Roman"/>
        <family val="1"/>
        <scheme val="major"/>
      </rPr>
      <t xml:space="preserve">  </t>
    </r>
    <r>
      <rPr>
        <b/>
        <sz val="10"/>
        <color theme="1"/>
        <rFont val="Times New Roman"/>
        <family val="1"/>
      </rPr>
      <t xml:space="preserve"> </t>
    </r>
  </si>
  <si>
    <r>
      <t xml:space="preserve">لإجمالي المساحة  </t>
    </r>
    <r>
      <rPr>
        <b/>
        <sz val="10"/>
        <color theme="1"/>
        <rFont val="Times New Roman"/>
        <family val="1"/>
      </rPr>
      <t xml:space="preserve"> </t>
    </r>
  </si>
  <si>
    <r>
      <t xml:space="preserve">للمساحة المحصودة  </t>
    </r>
    <r>
      <rPr>
        <b/>
        <sz val="10"/>
        <color theme="1"/>
        <rFont val="Times New Roman"/>
        <family val="1"/>
      </rPr>
      <t/>
    </r>
  </si>
  <si>
    <r>
      <rPr>
        <b/>
        <sz val="10"/>
        <color theme="1"/>
        <rFont val="Arial"/>
        <family val="2"/>
      </rPr>
      <t xml:space="preserve">المساحة المتضررة </t>
    </r>
    <r>
      <rPr>
        <b/>
        <sz val="10"/>
        <color theme="1"/>
        <rFont val="Arial"/>
        <family val="2"/>
        <scheme val="minor"/>
      </rPr>
      <t xml:space="preserve"> </t>
    </r>
    <r>
      <rPr>
        <b/>
        <sz val="10"/>
        <color theme="1"/>
        <rFont val="Times New Roman"/>
        <family val="1"/>
        <scheme val="major"/>
      </rPr>
      <t/>
    </r>
  </si>
  <si>
    <r>
      <t>ا</t>
    </r>
    <r>
      <rPr>
        <b/>
        <sz val="10"/>
        <color theme="1"/>
        <rFont val="Arial"/>
        <family val="2"/>
      </rPr>
      <t>لمساحة المحصودة</t>
    </r>
    <r>
      <rPr>
        <b/>
        <sz val="10"/>
        <color theme="1"/>
        <rFont val="Arial"/>
        <family val="2"/>
        <scheme val="minor"/>
      </rPr>
      <t xml:space="preserve"> </t>
    </r>
  </si>
  <si>
    <r>
      <rPr>
        <b/>
        <sz val="10"/>
        <color theme="1"/>
        <rFont val="Arial"/>
        <family val="2"/>
      </rPr>
      <t xml:space="preserve">إجمالي المساحة </t>
    </r>
    <r>
      <rPr>
        <b/>
        <sz val="10"/>
        <color theme="1"/>
        <rFont val="Arial"/>
        <family val="2"/>
        <scheme val="minor"/>
      </rPr>
      <t xml:space="preserve"> </t>
    </r>
  </si>
  <si>
    <r>
      <t xml:space="preserve">المساحة المحصودة </t>
    </r>
    <r>
      <rPr>
        <b/>
        <sz val="10"/>
        <color theme="1"/>
        <rFont val="Times New Roman"/>
        <family val="1"/>
      </rPr>
      <t xml:space="preserve"> </t>
    </r>
  </si>
  <si>
    <r>
      <t xml:space="preserve">المساحة المتضررة  </t>
    </r>
    <r>
      <rPr>
        <b/>
        <sz val="10"/>
        <color theme="1"/>
        <rFont val="Arial"/>
        <family val="2"/>
      </rPr>
      <t/>
    </r>
  </si>
  <si>
    <t xml:space="preserve">المساحة المحصودة  </t>
  </si>
  <si>
    <r>
      <t xml:space="preserve">للمساحة المحصودة  </t>
    </r>
    <r>
      <rPr>
        <b/>
        <sz val="10"/>
        <color theme="1"/>
        <rFont val="Times New Roman"/>
        <family val="1"/>
        <scheme val="major"/>
      </rPr>
      <t/>
    </r>
  </si>
  <si>
    <t xml:space="preserve">مساحة العلف الأخضر </t>
  </si>
  <si>
    <r>
      <t xml:space="preserve">المساحة المتضررة </t>
    </r>
    <r>
      <rPr>
        <b/>
        <sz val="10"/>
        <color theme="1"/>
        <rFont val="Times New Roman"/>
        <family val="1"/>
        <scheme val="major"/>
      </rPr>
      <t xml:space="preserve"> </t>
    </r>
  </si>
  <si>
    <r>
      <t>المساحة المحصودة</t>
    </r>
    <r>
      <rPr>
        <b/>
        <sz val="10"/>
        <color theme="1"/>
        <rFont val="Times New Roman"/>
        <family val="1"/>
        <scheme val="major"/>
      </rPr>
      <t xml:space="preserve"> </t>
    </r>
  </si>
  <si>
    <r>
      <t xml:space="preserve">إجمالي المساحة  </t>
    </r>
    <r>
      <rPr>
        <b/>
        <sz val="10"/>
        <color theme="1"/>
        <rFont val="Times New Roman"/>
        <family val="1"/>
      </rPr>
      <t/>
    </r>
  </si>
  <si>
    <t xml:space="preserve">للمساحة المحصودة  </t>
  </si>
  <si>
    <t>المساحة المحصودة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</si>
</sst>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font>
      <sz val="11"/>
      <color theme="1"/>
      <name val="Arial"/>
      <family val="2"/>
      <scheme val="minor"/>
    </font>
    <font>
      <b/>
      <sz val="11"/>
      <color theme="1"/>
      <name val="Arial"/>
      <family val="2"/>
    </font>
    <font>
      <b/>
      <sz val="10"/>
      <color theme="1"/>
      <name val="Arial"/>
      <family val="2"/>
    </font>
    <font>
      <b/>
      <sz val="12"/>
      <color theme="1"/>
      <name val="Arial"/>
      <family val="2"/>
    </font>
    <font>
      <sz val="11"/>
      <color theme="1"/>
      <name val="Arial"/>
      <family val="2"/>
    </font>
    <font>
      <b/>
      <sz val="9"/>
      <color theme="1"/>
      <name val="Arial"/>
      <family val="2"/>
    </font>
    <font>
      <b/>
      <sz val="10"/>
      <color theme="1"/>
      <name val="Arial"/>
      <family val="2"/>
      <scheme val="minor"/>
    </font>
    <font>
      <b/>
      <sz val="11"/>
      <color theme="1"/>
      <name val="Arial"/>
      <family val="2"/>
      <scheme val="minor"/>
    </font>
    <font>
      <sz val="10"/>
      <color theme="1"/>
      <name val="Arial"/>
      <family val="2"/>
      <scheme val="minor"/>
    </font>
    <font>
      <b/>
      <sz val="10"/>
      <color theme="1"/>
      <name val="Times New Roman"/>
      <family val="1"/>
      <scheme val="major"/>
    </font>
    <font>
      <b/>
      <sz val="9"/>
      <color theme="1"/>
      <name val="Arial"/>
      <family val="2"/>
      <scheme val="minor"/>
    </font>
    <font>
      <b/>
      <sz val="10"/>
      <name val="Arial"/>
      <family val="2"/>
      <scheme val="minor"/>
    </font>
    <font>
      <b/>
      <sz val="11"/>
      <color theme="1"/>
      <name val="Times New Roman"/>
      <family val="1"/>
    </font>
    <font>
      <b/>
      <sz val="10"/>
      <color theme="1"/>
      <name val="Times New Roman"/>
      <family val="1"/>
    </font>
    <font>
      <b/>
      <sz val="8"/>
      <color theme="1"/>
      <name val="Arial"/>
      <family val="2"/>
    </font>
    <font>
      <b/>
      <sz val="11.5"/>
      <color theme="1"/>
      <name val="Arial"/>
      <family val="2"/>
    </font>
    <font>
      <b/>
      <sz val="9.5"/>
      <color theme="1"/>
      <name val="Arial"/>
      <family val="2"/>
    </font>
    <font>
      <sz val="11"/>
      <color theme="1"/>
      <name val="Al-Mohanad"/>
      <charset val="178"/>
    </font>
    <font>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1">
    <xf numFmtId="0" fontId="0" fillId="0" borderId="0"/>
  </cellStyleXfs>
  <cellXfs count="225">
    <xf numFmtId="0" fontId="0" fillId="0" borderId="0" xfId="0"/>
    <xf numFmtId="0" fontId="0" fillId="0" borderId="0" xfId="0" applyAlignment="1">
      <alignment horizontal="center" vertical="center"/>
    </xf>
    <xf numFmtId="0" fontId="1" fillId="0" borderId="27" xfId="0" applyFont="1" applyBorder="1" applyAlignment="1">
      <alignment vertical="center" readingOrder="2"/>
    </xf>
    <xf numFmtId="0" fontId="4" fillId="0" borderId="0" xfId="0" applyFont="1" applyBorder="1" applyAlignment="1">
      <alignment vertical="center"/>
    </xf>
    <xf numFmtId="0" fontId="1" fillId="0" borderId="0" xfId="0" applyFont="1" applyAlignment="1">
      <alignment vertical="center"/>
    </xf>
    <xf numFmtId="0" fontId="0" fillId="0" borderId="0" xfId="0" applyBorder="1"/>
    <xf numFmtId="0" fontId="1" fillId="0" borderId="0" xfId="0" applyFont="1" applyBorder="1" applyAlignment="1">
      <alignment horizontal="center" vertical="center"/>
    </xf>
    <xf numFmtId="0" fontId="6" fillId="0" borderId="0" xfId="0" applyFont="1" applyAlignment="1"/>
    <xf numFmtId="164" fontId="2" fillId="0" borderId="0" xfId="0" applyNumberFormat="1" applyFont="1" applyBorder="1" applyAlignment="1">
      <alignment horizontal="center" vertical="center" wrapText="1" readingOrder="2"/>
    </xf>
    <xf numFmtId="0" fontId="5" fillId="0" borderId="0" xfId="0" applyFont="1" applyBorder="1" applyAlignment="1">
      <alignment horizontal="center" vertical="center" wrapText="1"/>
    </xf>
    <xf numFmtId="0" fontId="2" fillId="0" borderId="0" xfId="0" applyFont="1" applyBorder="1" applyAlignment="1">
      <alignment horizontal="center" vertical="center" wrapText="1" readingOrder="2"/>
    </xf>
    <xf numFmtId="0" fontId="2" fillId="0" borderId="3" xfId="0" applyFont="1" applyBorder="1" applyAlignment="1">
      <alignment horizontal="left" vertical="center"/>
    </xf>
    <xf numFmtId="0" fontId="0" fillId="0" borderId="0" xfId="0"/>
    <xf numFmtId="0" fontId="2" fillId="0" borderId="8" xfId="0" applyFont="1" applyBorder="1" applyAlignment="1">
      <alignment horizontal="right" vertical="center" wrapText="1" readingOrder="2"/>
    </xf>
    <xf numFmtId="0" fontId="2" fillId="0" borderId="28" xfId="0" applyFont="1" applyBorder="1" applyAlignment="1">
      <alignment horizontal="left" vertical="center"/>
    </xf>
    <xf numFmtId="1" fontId="2" fillId="0" borderId="0" xfId="0" applyNumberFormat="1" applyFont="1" applyBorder="1" applyAlignment="1">
      <alignment vertical="center" wrapText="1" readingOrder="2"/>
    </xf>
    <xf numFmtId="0" fontId="7" fillId="0" borderId="0" xfId="0" applyFont="1" applyAlignment="1">
      <alignment horizontal="center"/>
    </xf>
    <xf numFmtId="0" fontId="2" fillId="0" borderId="1" xfId="0" applyFont="1" applyBorder="1" applyAlignment="1">
      <alignment vertical="center" wrapText="1" readingOrder="2"/>
    </xf>
    <xf numFmtId="0" fontId="0" fillId="0" borderId="0" xfId="0" applyAlignment="1">
      <alignment horizontal="right"/>
    </xf>
    <xf numFmtId="0" fontId="2" fillId="0" borderId="0" xfId="0" applyFont="1" applyBorder="1" applyAlignment="1">
      <alignment vertical="center" wrapText="1" readingOrder="2"/>
    </xf>
    <xf numFmtId="0" fontId="2" fillId="0" borderId="0" xfId="0" applyFont="1" applyBorder="1" applyAlignment="1">
      <alignment wrapText="1" readingOrder="2"/>
    </xf>
    <xf numFmtId="0" fontId="2" fillId="0" borderId="0" xfId="0" applyFont="1" applyBorder="1" applyAlignment="1">
      <alignment horizontal="right" wrapText="1" readingOrder="2"/>
    </xf>
    <xf numFmtId="0" fontId="0" fillId="2" borderId="0" xfId="0" applyFill="1"/>
    <xf numFmtId="164" fontId="2" fillId="2" borderId="1" xfId="0" applyNumberFormat="1" applyFont="1" applyFill="1" applyBorder="1" applyAlignment="1">
      <alignment vertical="center" wrapText="1" readingOrder="2"/>
    </xf>
    <xf numFmtId="164" fontId="2" fillId="0" borderId="1" xfId="0" applyNumberFormat="1" applyFont="1" applyBorder="1" applyAlignment="1">
      <alignment vertical="center" wrapText="1" readingOrder="2"/>
    </xf>
    <xf numFmtId="0" fontId="1" fillId="0" borderId="0" xfId="0" applyFont="1" applyBorder="1" applyAlignment="1">
      <alignment vertical="center"/>
    </xf>
    <xf numFmtId="0" fontId="0" fillId="0" borderId="9" xfId="0" applyBorder="1"/>
    <xf numFmtId="0" fontId="6" fillId="0" borderId="9" xfId="0" applyFont="1" applyBorder="1" applyAlignment="1">
      <alignment vertical="center" wrapText="1" readingOrder="2"/>
    </xf>
    <xf numFmtId="0" fontId="6" fillId="0" borderId="0" xfId="0" applyFont="1" applyBorder="1" applyAlignment="1">
      <alignment vertical="center" wrapText="1" readingOrder="2"/>
    </xf>
    <xf numFmtId="0" fontId="2" fillId="0" borderId="0" xfId="0" applyFont="1" applyBorder="1" applyAlignment="1">
      <alignment vertical="top" wrapText="1"/>
    </xf>
    <xf numFmtId="0" fontId="3" fillId="0" borderId="0" xfId="0" applyFont="1" applyAlignment="1">
      <alignment vertical="center"/>
    </xf>
    <xf numFmtId="0" fontId="3" fillId="0" borderId="0" xfId="0" applyFont="1"/>
    <xf numFmtId="0" fontId="2" fillId="0" borderId="1"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3" xfId="0" applyFont="1" applyFill="1" applyBorder="1" applyAlignment="1">
      <alignment horizontal="right" vertical="center"/>
    </xf>
    <xf numFmtId="0" fontId="2" fillId="2" borderId="8" xfId="0" applyFont="1" applyFill="1" applyBorder="1" applyAlignment="1">
      <alignment horizontal="right" vertical="center" wrapText="1" readingOrder="2"/>
    </xf>
    <xf numFmtId="0" fontId="6" fillId="0" borderId="1" xfId="0" applyFont="1" applyBorder="1" applyAlignment="1">
      <alignment vertical="center" wrapText="1" readingOrder="2"/>
    </xf>
    <xf numFmtId="0" fontId="6" fillId="0" borderId="28" xfId="0" applyFont="1" applyBorder="1" applyAlignment="1">
      <alignment vertical="center" wrapText="1" readingOrder="2"/>
    </xf>
    <xf numFmtId="0" fontId="2" fillId="2" borderId="6" xfId="0" applyFont="1" applyFill="1" applyBorder="1" applyAlignment="1">
      <alignment horizontal="right" vertical="center" wrapText="1" readingOrder="2"/>
    </xf>
    <xf numFmtId="164" fontId="2" fillId="0" borderId="25" xfId="0" applyNumberFormat="1" applyFont="1" applyBorder="1" applyAlignment="1">
      <alignment vertical="center" wrapText="1" readingOrder="2"/>
    </xf>
    <xf numFmtId="0" fontId="6" fillId="0" borderId="1" xfId="0" applyFont="1" applyBorder="1"/>
    <xf numFmtId="0" fontId="6" fillId="0" borderId="0" xfId="0" applyFont="1"/>
    <xf numFmtId="0" fontId="3" fillId="0" borderId="27" xfId="0" applyFont="1" applyBorder="1" applyAlignment="1">
      <alignment vertical="center" readingOrder="2"/>
    </xf>
    <xf numFmtId="164" fontId="2" fillId="0" borderId="1" xfId="0" applyNumberFormat="1" applyFont="1" applyFill="1" applyBorder="1" applyAlignment="1">
      <alignment horizontal="right" vertical="center"/>
    </xf>
    <xf numFmtId="0" fontId="8" fillId="0" borderId="15" xfId="0" applyFont="1" applyBorder="1"/>
    <xf numFmtId="0" fontId="8" fillId="0" borderId="0" xfId="0" applyFont="1" applyBorder="1"/>
    <xf numFmtId="0" fontId="2" fillId="0" borderId="23" xfId="0" applyFont="1" applyBorder="1" applyAlignment="1">
      <alignment horizontal="center" vertical="center" wrapText="1" readingOrder="2"/>
    </xf>
    <xf numFmtId="0" fontId="2" fillId="0" borderId="16" xfId="0" applyFont="1" applyBorder="1" applyAlignment="1">
      <alignment horizontal="center" vertical="center" wrapText="1" readingOrder="2"/>
    </xf>
    <xf numFmtId="0" fontId="2" fillId="0" borderId="17" xfId="0" applyFont="1" applyBorder="1" applyAlignment="1">
      <alignment horizontal="center" vertical="center" wrapText="1" readingOrder="2"/>
    </xf>
    <xf numFmtId="0" fontId="2" fillId="2" borderId="13" xfId="0" applyFont="1" applyFill="1" applyBorder="1" applyAlignment="1">
      <alignment horizontal="right" vertical="center" wrapText="1" readingOrder="2"/>
    </xf>
    <xf numFmtId="164" fontId="6" fillId="0" borderId="0" xfId="0" applyNumberFormat="1" applyFont="1"/>
    <xf numFmtId="0" fontId="6" fillId="0" borderId="28" xfId="0" applyFont="1" applyBorder="1"/>
    <xf numFmtId="0" fontId="1" fillId="0" borderId="27" xfId="0" applyFont="1" applyBorder="1" applyAlignment="1"/>
    <xf numFmtId="0" fontId="2" fillId="0" borderId="0" xfId="0" applyFont="1" applyBorder="1" applyAlignment="1">
      <alignment horizontal="left" vertical="center" wrapText="1" readingOrder="2"/>
    </xf>
    <xf numFmtId="1" fontId="0" fillId="0" borderId="0" xfId="0" applyNumberFormat="1"/>
    <xf numFmtId="0" fontId="5" fillId="0" borderId="0" xfId="0" applyFont="1" applyBorder="1" applyAlignment="1">
      <alignment horizontal="center" vertical="center"/>
    </xf>
    <xf numFmtId="164" fontId="2" fillId="0" borderId="3" xfId="0" applyNumberFormat="1" applyFont="1" applyBorder="1" applyAlignment="1">
      <alignment vertical="center" wrapText="1" readingOrder="2"/>
    </xf>
    <xf numFmtId="0" fontId="2" fillId="0" borderId="6" xfId="0" applyFont="1" applyBorder="1" applyAlignment="1">
      <alignment horizontal="right" vertical="center" wrapText="1" readingOrder="2"/>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2" fillId="0" borderId="21" xfId="0" applyFont="1" applyBorder="1" applyAlignment="1">
      <alignment horizontal="center" vertical="center" wrapText="1" readingOrder="2"/>
    </xf>
    <xf numFmtId="0" fontId="2" fillId="0" borderId="25" xfId="0" applyFont="1" applyBorder="1" applyAlignment="1">
      <alignment horizontal="center" vertical="center" wrapText="1" readingOrder="2"/>
    </xf>
    <xf numFmtId="0" fontId="3" fillId="0" borderId="0" xfId="0" applyFont="1" applyBorder="1" applyAlignment="1">
      <alignment vertical="center"/>
    </xf>
    <xf numFmtId="0" fontId="10" fillId="2" borderId="13" xfId="0" applyFont="1" applyFill="1" applyBorder="1" applyAlignment="1">
      <alignment horizontal="right" vertical="center" wrapText="1" readingOrder="2"/>
    </xf>
    <xf numFmtId="0" fontId="6" fillId="2" borderId="8" xfId="0" applyFont="1" applyFill="1" applyBorder="1" applyAlignment="1">
      <alignment horizontal="right" vertical="center" wrapText="1" readingOrder="2"/>
    </xf>
    <xf numFmtId="0" fontId="6" fillId="2" borderId="4" xfId="0" applyFont="1" applyFill="1" applyBorder="1" applyAlignment="1">
      <alignment horizontal="right" vertical="center" wrapText="1" readingOrder="2"/>
    </xf>
    <xf numFmtId="164" fontId="2" fillId="0" borderId="4" xfId="0" applyNumberFormat="1" applyFont="1" applyBorder="1" applyAlignment="1">
      <alignment vertical="center" wrapText="1" readingOrder="2"/>
    </xf>
    <xf numFmtId="0" fontId="6" fillId="0" borderId="16" xfId="0" applyFont="1" applyBorder="1" applyAlignment="1">
      <alignment horizontal="center" vertical="center" wrapText="1" readingOrder="2"/>
    </xf>
    <xf numFmtId="0" fontId="6" fillId="0" borderId="17" xfId="0" applyFont="1" applyBorder="1" applyAlignment="1">
      <alignment horizontal="center" vertical="center" wrapText="1" readingOrder="2"/>
    </xf>
    <xf numFmtId="0" fontId="11" fillId="2" borderId="8" xfId="0" applyFont="1" applyFill="1" applyBorder="1" applyAlignment="1">
      <alignment horizontal="right" vertical="center" wrapText="1"/>
    </xf>
    <xf numFmtId="0" fontId="3" fillId="0" borderId="0" xfId="0" applyFont="1" applyBorder="1" applyAlignment="1">
      <alignment horizontal="center" vertical="center"/>
    </xf>
    <xf numFmtId="0" fontId="2" fillId="0" borderId="23" xfId="0" applyFont="1" applyBorder="1" applyAlignment="1">
      <alignment horizontal="center" vertical="center" wrapText="1" readingOrder="2"/>
    </xf>
    <xf numFmtId="0" fontId="12" fillId="0" borderId="27" xfId="0" applyFont="1" applyBorder="1" applyAlignment="1"/>
    <xf numFmtId="164" fontId="13" fillId="0" borderId="25" xfId="0" applyNumberFormat="1" applyFont="1" applyBorder="1" applyAlignment="1">
      <alignment vertical="center" wrapText="1" readingOrder="2"/>
    </xf>
    <xf numFmtId="164" fontId="13" fillId="2" borderId="1" xfId="0" applyNumberFormat="1" applyFont="1" applyFill="1" applyBorder="1" applyAlignment="1">
      <alignment vertical="center" wrapText="1" readingOrder="2"/>
    </xf>
    <xf numFmtId="164" fontId="13" fillId="0" borderId="1" xfId="0" applyNumberFormat="1" applyFont="1" applyBorder="1" applyAlignment="1">
      <alignment vertical="center" wrapText="1" readingOrder="2"/>
    </xf>
    <xf numFmtId="164" fontId="13" fillId="0" borderId="2" xfId="0" applyNumberFormat="1" applyFont="1" applyBorder="1" applyAlignment="1">
      <alignment horizontal="left" vertical="center" wrapText="1" readingOrder="2"/>
    </xf>
    <xf numFmtId="164" fontId="13" fillId="2" borderId="1" xfId="0" applyNumberFormat="1" applyFont="1" applyFill="1" applyBorder="1" applyAlignment="1">
      <alignment horizontal="left" vertical="center" wrapText="1" readingOrder="2"/>
    </xf>
    <xf numFmtId="164" fontId="13" fillId="0" borderId="23" xfId="0" applyNumberFormat="1" applyFont="1" applyBorder="1" applyAlignment="1">
      <alignment wrapText="1" readingOrder="2"/>
    </xf>
    <xf numFmtId="164" fontId="13" fillId="0" borderId="23" xfId="0" applyNumberFormat="1" applyFont="1" applyBorder="1" applyAlignment="1">
      <alignment vertical="center" wrapText="1" readingOrder="2"/>
    </xf>
    <xf numFmtId="164" fontId="13" fillId="0" borderId="2" xfId="0" applyNumberFormat="1" applyFont="1" applyBorder="1" applyAlignment="1">
      <alignment vertical="center" wrapText="1" readingOrder="2"/>
    </xf>
    <xf numFmtId="164" fontId="13" fillId="0" borderId="23" xfId="0" applyNumberFormat="1" applyFont="1" applyBorder="1" applyAlignment="1">
      <alignment horizontal="left" wrapText="1" readingOrder="2"/>
    </xf>
    <xf numFmtId="0" fontId="2" fillId="3" borderId="1" xfId="0" applyFont="1" applyFill="1" applyBorder="1" applyAlignment="1">
      <alignment horizontal="left" vertical="center" wrapText="1" readingOrder="2"/>
    </xf>
    <xf numFmtId="0" fontId="1" fillId="0" borderId="0" xfId="0" applyFont="1" applyAlignment="1">
      <alignment horizontal="right" vertical="center"/>
    </xf>
    <xf numFmtId="0" fontId="1" fillId="0" borderId="27" xfId="0" applyFont="1" applyBorder="1" applyAlignment="1">
      <alignment vertical="center"/>
    </xf>
    <xf numFmtId="0" fontId="7" fillId="3" borderId="1" xfId="0" applyFont="1" applyFill="1" applyBorder="1" applyAlignment="1">
      <alignment vertical="center"/>
    </xf>
    <xf numFmtId="0" fontId="2" fillId="0" borderId="0" xfId="0" applyFont="1" applyBorder="1" applyAlignment="1">
      <alignment horizontal="center" vertical="center" wrapText="1" readingOrder="2"/>
    </xf>
    <xf numFmtId="0" fontId="2" fillId="0" borderId="0" xfId="0" applyFont="1" applyBorder="1" applyAlignment="1">
      <alignment horizontal="right" vertical="center" wrapText="1" readingOrder="2"/>
    </xf>
    <xf numFmtId="0" fontId="7" fillId="0" borderId="0" xfId="0" applyFont="1"/>
    <xf numFmtId="0" fontId="16" fillId="0" borderId="16" xfId="0" applyFont="1" applyBorder="1" applyAlignment="1">
      <alignment horizontal="center" vertical="center" wrapText="1" readingOrder="2"/>
    </xf>
    <xf numFmtId="0" fontId="16" fillId="2" borderId="6" xfId="0" applyFont="1" applyFill="1" applyBorder="1" applyAlignment="1">
      <alignment vertical="center" wrapText="1" readingOrder="2"/>
    </xf>
    <xf numFmtId="0" fontId="16" fillId="2" borderId="2" xfId="0" applyFont="1" applyFill="1" applyBorder="1" applyAlignment="1">
      <alignment horizontal="left" vertical="center" wrapText="1" readingOrder="2"/>
    </xf>
    <xf numFmtId="0" fontId="16" fillId="2" borderId="2" xfId="0" applyFont="1" applyFill="1" applyBorder="1" applyAlignment="1">
      <alignment vertical="center" wrapText="1" readingOrder="2"/>
    </xf>
    <xf numFmtId="164" fontId="16" fillId="2" borderId="2" xfId="0" applyNumberFormat="1" applyFont="1" applyFill="1" applyBorder="1" applyAlignment="1">
      <alignment horizontal="left" vertical="center" wrapText="1" readingOrder="2"/>
    </xf>
    <xf numFmtId="164" fontId="16" fillId="2" borderId="7" xfId="0" applyNumberFormat="1" applyFont="1" applyFill="1" applyBorder="1" applyAlignment="1">
      <alignment horizontal="left" vertical="center" wrapText="1" readingOrder="2"/>
    </xf>
    <xf numFmtId="0" fontId="2" fillId="0" borderId="8" xfId="0" applyFont="1" applyBorder="1" applyAlignment="1">
      <alignment vertical="center" wrapText="1" readingOrder="2"/>
    </xf>
    <xf numFmtId="1" fontId="2" fillId="0" borderId="0" xfId="0" applyNumberFormat="1" applyFont="1" applyBorder="1" applyAlignment="1">
      <alignment horizontal="center" vertical="center" wrapText="1" readingOrder="2"/>
    </xf>
    <xf numFmtId="1" fontId="2" fillId="0" borderId="0" xfId="0" applyNumberFormat="1" applyFont="1" applyBorder="1" applyAlignment="1">
      <alignment horizontal="right" vertical="center" wrapText="1" readingOrder="2"/>
    </xf>
    <xf numFmtId="0" fontId="2" fillId="0" borderId="0" xfId="0" applyFont="1" applyAlignment="1">
      <alignment vertical="top"/>
    </xf>
    <xf numFmtId="0" fontId="17" fillId="0" borderId="0" xfId="0" applyFont="1" applyAlignment="1">
      <alignment horizontal="center" vertical="center"/>
    </xf>
    <xf numFmtId="164" fontId="16" fillId="2" borderId="2" xfId="0" applyNumberFormat="1" applyFont="1" applyFill="1" applyBorder="1" applyAlignment="1">
      <alignment vertical="center" wrapText="1" readingOrder="2"/>
    </xf>
    <xf numFmtId="164" fontId="16" fillId="2" borderId="7" xfId="0" applyNumberFormat="1" applyFont="1" applyFill="1" applyBorder="1" applyAlignment="1">
      <alignment vertical="center" wrapText="1" readingOrder="2"/>
    </xf>
    <xf numFmtId="3" fontId="2" fillId="0" borderId="1" xfId="0" applyNumberFormat="1" applyFont="1" applyBorder="1" applyAlignment="1">
      <alignment vertical="center" wrapText="1" readingOrder="2"/>
    </xf>
    <xf numFmtId="3" fontId="16" fillId="2" borderId="1" xfId="0" applyNumberFormat="1" applyFont="1" applyFill="1" applyBorder="1" applyAlignment="1">
      <alignment horizontal="left" vertical="center" wrapText="1" readingOrder="2"/>
    </xf>
    <xf numFmtId="3" fontId="13" fillId="0" borderId="1" xfId="0" applyNumberFormat="1" applyFont="1" applyBorder="1" applyAlignment="1">
      <alignment vertical="center" wrapText="1" readingOrder="2"/>
    </xf>
    <xf numFmtId="3" fontId="2" fillId="0" borderId="1" xfId="0" applyNumberFormat="1" applyFont="1" applyBorder="1" applyAlignment="1">
      <alignment horizontal="left" vertical="center" wrapText="1" readingOrder="2"/>
    </xf>
    <xf numFmtId="3" fontId="2" fillId="0" borderId="1" xfId="0" applyNumberFormat="1" applyFont="1" applyFill="1" applyBorder="1" applyAlignment="1">
      <alignment horizontal="right" vertical="center"/>
    </xf>
    <xf numFmtId="3" fontId="2" fillId="0" borderId="3" xfId="0" applyNumberFormat="1" applyFont="1" applyFill="1" applyBorder="1" applyAlignment="1">
      <alignment horizontal="left" vertical="center" wrapText="1" readingOrder="2"/>
    </xf>
    <xf numFmtId="3" fontId="2" fillId="0" borderId="3" xfId="0" applyNumberFormat="1" applyFont="1" applyFill="1" applyBorder="1" applyAlignment="1">
      <alignment horizontal="right" vertical="center"/>
    </xf>
    <xf numFmtId="3" fontId="16" fillId="2" borderId="2" xfId="0" applyNumberFormat="1" applyFont="1" applyFill="1" applyBorder="1" applyAlignment="1">
      <alignment horizontal="left" vertical="center" wrapText="1" readingOrder="2"/>
    </xf>
    <xf numFmtId="3" fontId="2" fillId="0" borderId="22" xfId="0" applyNumberFormat="1" applyFont="1" applyBorder="1" applyAlignment="1">
      <alignment vertical="center" wrapText="1" readingOrder="2"/>
    </xf>
    <xf numFmtId="3" fontId="2" fillId="0" borderId="20" xfId="0" applyNumberFormat="1" applyFont="1" applyBorder="1" applyAlignment="1">
      <alignment vertical="center" wrapText="1" readingOrder="2"/>
    </xf>
    <xf numFmtId="3" fontId="2" fillId="0" borderId="2" xfId="0" applyNumberFormat="1" applyFont="1" applyBorder="1" applyAlignment="1">
      <alignment vertical="center" wrapText="1" readingOrder="2"/>
    </xf>
    <xf numFmtId="3" fontId="2" fillId="2" borderId="1" xfId="0" applyNumberFormat="1" applyFont="1" applyFill="1" applyBorder="1" applyAlignment="1">
      <alignment vertical="center" wrapText="1" readingOrder="2"/>
    </xf>
    <xf numFmtId="3" fontId="2" fillId="2" borderId="2" xfId="0" applyNumberFormat="1" applyFont="1" applyFill="1" applyBorder="1" applyAlignment="1">
      <alignment vertical="center" wrapText="1" readingOrder="2"/>
    </xf>
    <xf numFmtId="3" fontId="2" fillId="0" borderId="23" xfId="0" applyNumberFormat="1" applyFont="1" applyBorder="1" applyAlignment="1">
      <alignment vertical="center" wrapText="1" readingOrder="2"/>
    </xf>
    <xf numFmtId="3" fontId="2" fillId="0" borderId="2" xfId="0" applyNumberFormat="1" applyFont="1" applyBorder="1" applyAlignment="1">
      <alignment horizontal="left" vertical="center" wrapText="1" readingOrder="2"/>
    </xf>
    <xf numFmtId="3" fontId="2" fillId="0" borderId="18" xfId="0" applyNumberFormat="1" applyFont="1" applyBorder="1" applyAlignment="1">
      <alignment vertical="center" wrapText="1" readingOrder="2"/>
    </xf>
    <xf numFmtId="3" fontId="2" fillId="0" borderId="11" xfId="0" applyNumberFormat="1" applyFont="1" applyBorder="1" applyAlignment="1">
      <alignment vertical="center" wrapText="1" readingOrder="2"/>
    </xf>
    <xf numFmtId="3" fontId="13" fillId="0" borderId="22" xfId="0" applyNumberFormat="1" applyFont="1" applyBorder="1" applyAlignment="1">
      <alignment vertical="center" wrapText="1" readingOrder="2"/>
    </xf>
    <xf numFmtId="3" fontId="13" fillId="0" borderId="23" xfId="0" applyNumberFormat="1" applyFont="1" applyBorder="1" applyAlignment="1">
      <alignment vertical="center" wrapText="1" readingOrder="2"/>
    </xf>
    <xf numFmtId="3" fontId="13" fillId="0" borderId="2" xfId="0" applyNumberFormat="1" applyFont="1" applyBorder="1" applyAlignment="1">
      <alignment horizontal="left" vertical="center" wrapText="1" readingOrder="2"/>
    </xf>
    <xf numFmtId="3" fontId="13" fillId="0" borderId="11" xfId="0" applyNumberFormat="1" applyFont="1" applyBorder="1" applyAlignment="1">
      <alignment horizontal="left" vertical="center" wrapText="1" readingOrder="2"/>
    </xf>
    <xf numFmtId="3" fontId="13" fillId="0" borderId="1" xfId="0" applyNumberFormat="1" applyFont="1" applyBorder="1" applyAlignment="1">
      <alignment horizontal="left" vertical="center" wrapText="1" readingOrder="2"/>
    </xf>
    <xf numFmtId="3" fontId="13" fillId="0" borderId="23" xfId="0" applyNumberFormat="1" applyFont="1" applyBorder="1" applyAlignment="1">
      <alignment horizontal="left" vertical="center" wrapText="1" readingOrder="2"/>
    </xf>
    <xf numFmtId="3" fontId="13" fillId="0" borderId="2" xfId="0" applyNumberFormat="1" applyFont="1" applyBorder="1" applyAlignment="1">
      <alignment vertical="center" wrapText="1" readingOrder="2"/>
    </xf>
    <xf numFmtId="3" fontId="13" fillId="0" borderId="11" xfId="0" applyNumberFormat="1" applyFont="1" applyBorder="1" applyAlignment="1">
      <alignment vertical="center" wrapText="1" readingOrder="2"/>
    </xf>
    <xf numFmtId="3" fontId="13" fillId="0" borderId="1" xfId="0" applyNumberFormat="1" applyFont="1" applyBorder="1"/>
    <xf numFmtId="3" fontId="13" fillId="2" borderId="2" xfId="0" applyNumberFormat="1" applyFont="1" applyFill="1" applyBorder="1" applyAlignment="1">
      <alignment vertical="center" wrapText="1" readingOrder="2"/>
    </xf>
    <xf numFmtId="3" fontId="13" fillId="2" borderId="22" xfId="0" applyNumberFormat="1" applyFont="1" applyFill="1" applyBorder="1" applyAlignment="1">
      <alignment vertical="center" wrapText="1" readingOrder="2"/>
    </xf>
    <xf numFmtId="3" fontId="13" fillId="2" borderId="23" xfId="0" applyNumberFormat="1" applyFont="1" applyFill="1" applyBorder="1" applyAlignment="1">
      <alignment vertical="center" wrapText="1" readingOrder="2"/>
    </xf>
    <xf numFmtId="3" fontId="13" fillId="2" borderId="1" xfId="0" applyNumberFormat="1" applyFont="1" applyFill="1" applyBorder="1" applyAlignment="1">
      <alignment vertical="center" wrapText="1" readingOrder="2"/>
    </xf>
    <xf numFmtId="3" fontId="13" fillId="0" borderId="1" xfId="0" applyNumberFormat="1" applyFont="1" applyBorder="1" applyAlignment="1">
      <alignment wrapText="1" readingOrder="2"/>
    </xf>
    <xf numFmtId="3" fontId="2" fillId="0" borderId="31" xfId="0" applyNumberFormat="1" applyFont="1" applyFill="1" applyBorder="1" applyAlignment="1">
      <alignment horizontal="right" vertical="center"/>
    </xf>
    <xf numFmtId="0" fontId="2" fillId="0" borderId="23" xfId="0" applyFont="1" applyFill="1" applyBorder="1" applyAlignment="1">
      <alignment horizontal="right" vertical="center"/>
    </xf>
    <xf numFmtId="3" fontId="2" fillId="0" borderId="23" xfId="0" applyNumberFormat="1" applyFont="1" applyFill="1" applyBorder="1" applyAlignment="1">
      <alignment horizontal="right" vertical="center"/>
    </xf>
    <xf numFmtId="3" fontId="2" fillId="0" borderId="25" xfId="0" applyNumberFormat="1" applyFont="1" applyFill="1" applyBorder="1" applyAlignment="1">
      <alignment horizontal="right" vertical="center"/>
    </xf>
    <xf numFmtId="3" fontId="2" fillId="0" borderId="7" xfId="0" applyNumberFormat="1" applyFont="1" applyBorder="1" applyAlignment="1">
      <alignment horizontal="left" vertical="center" wrapText="1" readingOrder="2"/>
    </xf>
    <xf numFmtId="164" fontId="2" fillId="0" borderId="7" xfId="0" applyNumberFormat="1" applyFont="1" applyBorder="1" applyAlignment="1">
      <alignment horizontal="right" vertical="center"/>
    </xf>
    <xf numFmtId="0" fontId="2" fillId="0" borderId="2" xfId="0" applyFont="1" applyFill="1" applyBorder="1" applyAlignment="1">
      <alignment horizontal="right" vertical="center"/>
    </xf>
    <xf numFmtId="164" fontId="2" fillId="0" borderId="2" xfId="0" applyNumberFormat="1" applyFont="1" applyBorder="1" applyAlignment="1">
      <alignment horizontal="right" vertical="center"/>
    </xf>
    <xf numFmtId="3" fontId="2" fillId="0" borderId="2" xfId="0" applyNumberFormat="1" applyFont="1" applyFill="1" applyBorder="1" applyAlignment="1">
      <alignment horizontal="right" vertical="center"/>
    </xf>
    <xf numFmtId="0" fontId="2" fillId="0" borderId="32" xfId="0" applyFont="1" applyFill="1" applyBorder="1" applyAlignment="1">
      <alignment horizontal="right" vertical="center"/>
    </xf>
    <xf numFmtId="3" fontId="2" fillId="0" borderId="32" xfId="0" applyNumberFormat="1" applyFont="1" applyFill="1" applyBorder="1" applyAlignment="1">
      <alignment horizontal="right" vertical="center"/>
    </xf>
    <xf numFmtId="0" fontId="2" fillId="0" borderId="2" xfId="0" applyFont="1" applyBorder="1" applyAlignment="1">
      <alignment horizontal="right" vertical="center"/>
    </xf>
    <xf numFmtId="2" fontId="2" fillId="0" borderId="32" xfId="0" applyNumberFormat="1" applyFont="1" applyFill="1" applyBorder="1" applyAlignment="1">
      <alignment horizontal="right" vertical="center"/>
    </xf>
    <xf numFmtId="2" fontId="2" fillId="0" borderId="1" xfId="0" applyNumberFormat="1" applyFont="1" applyFill="1" applyBorder="1" applyAlignment="1">
      <alignment horizontal="right" vertical="center"/>
    </xf>
    <xf numFmtId="2" fontId="2" fillId="0" borderId="23" xfId="0" applyNumberFormat="1" applyFont="1" applyFill="1" applyBorder="1" applyAlignment="1">
      <alignment horizontal="right" vertical="center"/>
    </xf>
    <xf numFmtId="0" fontId="1" fillId="0" borderId="13" xfId="0" applyFont="1" applyBorder="1" applyAlignment="1">
      <alignment vertical="center"/>
    </xf>
    <xf numFmtId="0" fontId="2" fillId="0" borderId="21" xfId="0" applyFont="1" applyBorder="1" applyAlignment="1">
      <alignment horizontal="center" vertical="center" wrapText="1" readingOrder="2"/>
    </xf>
    <xf numFmtId="0" fontId="6" fillId="0" borderId="0" xfId="0" applyFont="1" applyAlignment="1">
      <alignment horizontal="center"/>
    </xf>
    <xf numFmtId="0" fontId="3" fillId="0" borderId="0" xfId="0" applyFont="1" applyBorder="1" applyAlignment="1">
      <alignment horizontal="center" vertical="center" wrapText="1" readingOrder="2"/>
    </xf>
    <xf numFmtId="0" fontId="2" fillId="0" borderId="0" xfId="0" applyFont="1" applyBorder="1" applyAlignment="1">
      <alignment horizontal="left" vertical="top" wrapText="1"/>
    </xf>
    <xf numFmtId="0" fontId="0" fillId="0" borderId="0" xfId="0" applyAlignment="1">
      <alignment horizontal="center"/>
    </xf>
    <xf numFmtId="0" fontId="1" fillId="0" borderId="27" xfId="0" applyFont="1" applyBorder="1" applyAlignment="1">
      <alignment horizontal="right" vertical="center" readingOrder="2"/>
    </xf>
    <xf numFmtId="0" fontId="2" fillId="0" borderId="12" xfId="0" applyFont="1" applyBorder="1" applyAlignment="1">
      <alignment horizontal="center" vertical="center" wrapText="1" readingOrder="2"/>
    </xf>
    <xf numFmtId="0" fontId="2" fillId="0" borderId="5" xfId="0" applyFont="1" applyBorder="1" applyAlignment="1">
      <alignment horizontal="center" vertical="center" wrapText="1" readingOrder="2"/>
    </xf>
    <xf numFmtId="0" fontId="2" fillId="0" borderId="14" xfId="0" applyFont="1" applyBorder="1" applyAlignment="1">
      <alignment horizontal="center" vertical="center" wrapText="1" readingOrder="2"/>
    </xf>
    <xf numFmtId="0" fontId="2" fillId="0" borderId="15" xfId="0" applyFont="1" applyBorder="1" applyAlignment="1">
      <alignment horizontal="center" vertical="center" wrapText="1" readingOrder="2"/>
    </xf>
    <xf numFmtId="0" fontId="2" fillId="0" borderId="7" xfId="0" applyFont="1" applyBorder="1" applyAlignment="1">
      <alignment horizontal="center" vertical="center" wrapText="1" readingOrder="2"/>
    </xf>
    <xf numFmtId="0" fontId="2" fillId="0" borderId="0" xfId="0" applyFont="1" applyBorder="1" applyAlignment="1">
      <alignment horizontal="center" vertical="center" wrapText="1" readingOrder="2"/>
    </xf>
    <xf numFmtId="0" fontId="5" fillId="0" borderId="14" xfId="0" applyFont="1" applyBorder="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10" fillId="0" borderId="0" xfId="0" applyFont="1" applyAlignment="1">
      <alignment horizontal="right" vertical="center" readingOrder="2"/>
    </xf>
    <xf numFmtId="0" fontId="2" fillId="0" borderId="18" xfId="0" applyFont="1" applyBorder="1" applyAlignment="1">
      <alignment horizontal="center" vertical="center" wrapText="1" readingOrder="2"/>
    </xf>
    <xf numFmtId="0" fontId="2" fillId="0" borderId="11" xfId="0" applyFont="1" applyBorder="1" applyAlignment="1">
      <alignment horizontal="center" vertical="center" wrapText="1" readingOrder="2"/>
    </xf>
    <xf numFmtId="0" fontId="2" fillId="0" borderId="2" xfId="0" applyFont="1" applyBorder="1" applyAlignment="1">
      <alignment horizontal="center" vertical="center" wrapText="1" readingOrder="2"/>
    </xf>
    <xf numFmtId="0" fontId="2" fillId="0" borderId="10" xfId="0" applyFont="1" applyBorder="1" applyAlignment="1">
      <alignment horizontal="center" vertical="center" wrapText="1" readingOrder="2"/>
    </xf>
    <xf numFmtId="0" fontId="2" fillId="0" borderId="6" xfId="0" applyFont="1" applyBorder="1" applyAlignment="1">
      <alignment horizontal="center" vertical="center" wrapText="1" readingOrder="2"/>
    </xf>
    <xf numFmtId="0" fontId="15" fillId="0" borderId="0" xfId="0" applyFont="1" applyBorder="1" applyAlignment="1">
      <alignment horizontal="center" vertical="center" wrapText="1" readingOrder="2"/>
    </xf>
    <xf numFmtId="0" fontId="18" fillId="0" borderId="0" xfId="0" applyFont="1" applyBorder="1" applyAlignment="1">
      <alignment horizontal="right" vertical="center" wrapText="1" readingOrder="2"/>
    </xf>
    <xf numFmtId="0" fontId="14" fillId="0" borderId="0" xfId="0" applyFont="1" applyBorder="1" applyAlignment="1">
      <alignment horizontal="center" vertical="top" wrapText="1"/>
    </xf>
    <xf numFmtId="0" fontId="2" fillId="0" borderId="3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0" xfId="0" applyFont="1" applyBorder="1" applyAlignment="1">
      <alignment horizontal="center" vertical="center" wrapText="1"/>
    </xf>
    <xf numFmtId="2" fontId="2" fillId="0" borderId="12"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30" xfId="0" applyNumberFormat="1" applyFont="1" applyBorder="1" applyAlignment="1">
      <alignment horizontal="center" vertical="center" wrapText="1"/>
    </xf>
    <xf numFmtId="0" fontId="2" fillId="0" borderId="33" xfId="0" applyFont="1" applyBorder="1" applyAlignment="1">
      <alignment horizontal="center" vertical="center" readingOrder="2"/>
    </xf>
    <xf numFmtId="0" fontId="2" fillId="0" borderId="5" xfId="0" applyFont="1" applyBorder="1" applyAlignment="1">
      <alignment horizontal="center" vertical="center" readingOrder="2"/>
    </xf>
    <xf numFmtId="0" fontId="2" fillId="0" borderId="6" xfId="0" applyFont="1" applyBorder="1" applyAlignment="1">
      <alignment horizontal="center" vertical="center" readingOrder="2"/>
    </xf>
    <xf numFmtId="0" fontId="18" fillId="2" borderId="0" xfId="0" applyFont="1" applyFill="1" applyBorder="1" applyAlignment="1">
      <alignment horizontal="right" vertical="center" wrapText="1" readingOrder="2"/>
    </xf>
    <xf numFmtId="0" fontId="2" fillId="0" borderId="0" xfId="0" applyFont="1" applyAlignment="1">
      <alignment horizontal="center" vertical="top"/>
    </xf>
    <xf numFmtId="0" fontId="2" fillId="0" borderId="0" xfId="0" applyFont="1" applyAlignment="1">
      <alignment horizontal="right" vertical="top"/>
    </xf>
    <xf numFmtId="0" fontId="2" fillId="0" borderId="0" xfId="0" applyFont="1" applyBorder="1" applyAlignment="1">
      <alignment vertical="top" wrapText="1"/>
    </xf>
    <xf numFmtId="0" fontId="1" fillId="0" borderId="0" xfId="0" applyFont="1" applyAlignment="1">
      <alignment horizontal="center" vertical="center" wrapText="1" readingOrder="2"/>
    </xf>
    <xf numFmtId="0" fontId="16" fillId="0" borderId="12" xfId="0" applyFont="1" applyBorder="1" applyAlignment="1">
      <alignment horizontal="center" vertical="center" wrapText="1" readingOrder="2"/>
    </xf>
    <xf numFmtId="0" fontId="16" fillId="0" borderId="29" xfId="0" applyFont="1" applyBorder="1" applyAlignment="1">
      <alignment horizontal="center" vertical="center" wrapText="1" readingOrder="2"/>
    </xf>
    <xf numFmtId="0" fontId="16" fillId="0" borderId="14" xfId="0" applyFont="1" applyBorder="1" applyAlignment="1">
      <alignment horizontal="center" vertical="center" wrapText="1" readingOrder="2"/>
    </xf>
    <xf numFmtId="0" fontId="16" fillId="0" borderId="15" xfId="0" applyFont="1" applyBorder="1" applyAlignment="1">
      <alignment horizontal="center" vertical="center" wrapText="1" readingOrder="2"/>
    </xf>
    <xf numFmtId="0" fontId="16" fillId="0" borderId="18" xfId="0" applyFont="1" applyBorder="1" applyAlignment="1">
      <alignment horizontal="center" vertical="center" wrapText="1" readingOrder="2"/>
    </xf>
    <xf numFmtId="0" fontId="16" fillId="0" borderId="19" xfId="0" applyFont="1" applyBorder="1" applyAlignment="1">
      <alignment horizontal="center" vertical="center" wrapText="1" readingOrder="2"/>
    </xf>
    <xf numFmtId="0" fontId="16" fillId="0" borderId="14" xfId="0" applyFont="1" applyBorder="1" applyAlignment="1">
      <alignment horizontal="center" vertical="center" readingOrder="2"/>
    </xf>
    <xf numFmtId="0" fontId="16" fillId="0" borderId="12" xfId="0" applyFont="1" applyBorder="1" applyAlignment="1">
      <alignment horizontal="center" vertical="center" readingOrder="2"/>
    </xf>
    <xf numFmtId="0" fontId="3" fillId="0" borderId="0" xfId="0" applyFont="1" applyAlignment="1">
      <alignment horizontal="center" vertical="center" wrapText="1" readingOrder="2"/>
    </xf>
    <xf numFmtId="0" fontId="2" fillId="0" borderId="13" xfId="0" applyFont="1" applyBorder="1" applyAlignment="1">
      <alignment horizontal="center" vertical="center" wrapText="1" readingOrder="2"/>
    </xf>
    <xf numFmtId="0" fontId="2" fillId="0" borderId="21" xfId="0" applyFont="1" applyBorder="1" applyAlignment="1">
      <alignment horizontal="center" vertical="center" wrapText="1" readingOrder="2"/>
    </xf>
    <xf numFmtId="0" fontId="2" fillId="0" borderId="14" xfId="0" applyFont="1" applyBorder="1" applyAlignment="1">
      <alignment horizontal="center" vertical="center" wrapText="1"/>
    </xf>
    <xf numFmtId="0" fontId="2" fillId="0" borderId="26" xfId="0" applyFont="1" applyBorder="1" applyAlignment="1">
      <alignment horizontal="center" vertical="center" wrapText="1"/>
    </xf>
    <xf numFmtId="0" fontId="2" fillId="2" borderId="9" xfId="0" applyFont="1" applyFill="1" applyBorder="1" applyAlignment="1">
      <alignment horizontal="right" vertical="center" wrapText="1" readingOrder="2"/>
    </xf>
    <xf numFmtId="0" fontId="6" fillId="0" borderId="13" xfId="0" applyFont="1" applyBorder="1" applyAlignment="1">
      <alignment horizontal="center" vertical="center" wrapText="1" readingOrder="2"/>
    </xf>
    <xf numFmtId="0" fontId="6" fillId="0" borderId="21" xfId="0" applyFont="1" applyBorder="1" applyAlignment="1">
      <alignment horizontal="center" vertical="center" wrapText="1" readingOrder="2"/>
    </xf>
    <xf numFmtId="0" fontId="18" fillId="2" borderId="9" xfId="0" applyFont="1" applyFill="1" applyBorder="1" applyAlignment="1">
      <alignment horizontal="right" vertical="center" wrapText="1" readingOrder="2"/>
    </xf>
    <xf numFmtId="0" fontId="3" fillId="0" borderId="27" xfId="0" applyFont="1" applyBorder="1" applyAlignment="1">
      <alignment horizontal="right" vertical="center" readingOrder="2"/>
    </xf>
    <xf numFmtId="0" fontId="6" fillId="0" borderId="18" xfId="0" applyFont="1" applyBorder="1" applyAlignment="1">
      <alignment horizontal="center" vertical="center" wrapText="1" readingOrder="2"/>
    </xf>
    <xf numFmtId="0" fontId="6" fillId="0" borderId="14" xfId="0" applyFont="1" applyBorder="1" applyAlignment="1">
      <alignment horizontal="center" vertical="center" wrapText="1" readingOrder="2"/>
    </xf>
    <xf numFmtId="0" fontId="1" fillId="0" borderId="27" xfId="0" applyFont="1" applyBorder="1" applyAlignment="1">
      <alignment horizontal="right" vertical="center"/>
    </xf>
    <xf numFmtId="0" fontId="3" fillId="0" borderId="27" xfId="0" applyFont="1" applyBorder="1" applyAlignment="1">
      <alignment horizontal="right" vertical="center"/>
    </xf>
    <xf numFmtId="0" fontId="16" fillId="0" borderId="17" xfId="0" applyFont="1" applyBorder="1" applyAlignment="1">
      <alignment horizontal="center" vertical="center" wrapText="1" readingOrder="2"/>
    </xf>
    <xf numFmtId="0" fontId="2" fillId="0" borderId="19" xfId="0" applyFont="1" applyBorder="1" applyAlignment="1">
      <alignment horizontal="center" vertical="center" wrapText="1" readingOrder="2"/>
    </xf>
    <xf numFmtId="0" fontId="6" fillId="0" borderId="19" xfId="0" applyFont="1" applyBorder="1" applyAlignment="1">
      <alignment horizontal="center" vertical="center" wrapText="1" readingOrder="2"/>
    </xf>
    <xf numFmtId="164" fontId="13" fillId="0" borderId="3" xfId="0" applyNumberFormat="1" applyFont="1" applyBorder="1" applyAlignment="1">
      <alignment vertical="center" wrapText="1" readingOrder="2"/>
    </xf>
    <xf numFmtId="164" fontId="13" fillId="0" borderId="7" xfId="0" applyNumberFormat="1" applyFont="1" applyBorder="1" applyAlignment="1">
      <alignment vertical="center" wrapText="1" readingOrder="2"/>
    </xf>
    <xf numFmtId="164" fontId="13" fillId="2" borderId="3" xfId="0" applyNumberFormat="1" applyFont="1" applyFill="1" applyBorder="1" applyAlignment="1">
      <alignment vertical="center" wrapText="1" readingOrder="2"/>
    </xf>
    <xf numFmtId="164" fontId="13" fillId="0" borderId="7" xfId="0" applyNumberFormat="1" applyFont="1" applyBorder="1" applyAlignment="1">
      <alignment horizontal="left" vertical="center" wrapText="1" readingOrder="2"/>
    </xf>
    <xf numFmtId="3" fontId="2" fillId="0" borderId="22" xfId="0" applyNumberFormat="1" applyFont="1" applyBorder="1" applyAlignment="1">
      <alignment horizontal="left" vertical="center" wrapText="1" readingOrder="2"/>
    </xf>
    <xf numFmtId="3" fontId="2" fillId="0" borderId="22" xfId="0" applyNumberFormat="1" applyFont="1" applyBorder="1" applyAlignment="1">
      <alignment wrapText="1" readingOrder="2"/>
    </xf>
    <xf numFmtId="164" fontId="2" fillId="2" borderId="22" xfId="0" applyNumberFormat="1" applyFont="1" applyFill="1" applyBorder="1" applyAlignment="1">
      <alignment vertical="center" wrapText="1" readingOrder="2"/>
    </xf>
    <xf numFmtId="164" fontId="2" fillId="2" borderId="20" xfId="0" applyNumberFormat="1" applyFont="1" applyFill="1" applyBorder="1" applyAlignment="1">
      <alignment vertical="center" wrapText="1" readingOrder="2"/>
    </xf>
    <xf numFmtId="164" fontId="2" fillId="2" borderId="3" xfId="0" applyNumberFormat="1" applyFont="1" applyFill="1" applyBorder="1" applyAlignment="1">
      <alignment vertical="center" wrapText="1" readingOrder="2"/>
    </xf>
    <xf numFmtId="2" fontId="2" fillId="0" borderId="2" xfId="0" applyNumberFormat="1" applyFont="1" applyFill="1" applyBorder="1" applyAlignment="1">
      <alignment vertical="center" wrapText="1" readingOrder="2"/>
    </xf>
    <xf numFmtId="3" fontId="2" fillId="0" borderId="7" xfId="0" applyNumberFormat="1" applyFont="1" applyFill="1" applyBorder="1" applyAlignment="1">
      <alignment horizontal="left" vertical="center" wrapText="1" readingOrder="2"/>
    </xf>
    <xf numFmtId="0" fontId="1" fillId="0" borderId="35" xfId="0" applyFont="1" applyBorder="1" applyAlignment="1">
      <alignment horizontal="center" vertical="center"/>
    </xf>
    <xf numFmtId="0" fontId="1" fillId="0" borderId="34" xfId="0" applyFon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333300"/>
      <color rgb="FFCC3300"/>
      <color rgb="FF009900"/>
      <color rgb="FFCCCC00"/>
      <color rgb="FFCC00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rightToLeft="1" zoomScaleNormal="100" workbookViewId="0">
      <selection activeCell="P3" sqref="P3"/>
    </sheetView>
  </sheetViews>
  <sheetFormatPr defaultColWidth="9.09765625" defaultRowHeight="13.8"/>
  <cols>
    <col min="1" max="1" width="12.8984375" style="12" customWidth="1"/>
    <col min="2" max="4" width="12.3984375" style="12" customWidth="1"/>
    <col min="5" max="5" width="13" style="12" customWidth="1"/>
    <col min="6" max="7" width="12.3984375" style="12" customWidth="1"/>
    <col min="8" max="8" width="13.8984375" style="12" customWidth="1"/>
    <col min="9" max="9" width="9.296875" style="12" hidden="1" customWidth="1"/>
    <col min="10" max="10" width="0" style="12" hidden="1" customWidth="1"/>
    <col min="11" max="11" width="9.765625E-2" style="12" hidden="1" customWidth="1"/>
    <col min="12" max="13" width="0" style="12" hidden="1" customWidth="1"/>
    <col min="14" max="16384" width="9.09765625" style="12"/>
  </cols>
  <sheetData>
    <row r="1" spans="1:14" ht="37.5" customHeight="1"/>
    <row r="2" spans="1:14" ht="25.2" customHeight="1">
      <c r="A2" s="151" t="s">
        <v>57</v>
      </c>
      <c r="B2" s="151"/>
      <c r="C2" s="151"/>
      <c r="D2" s="151"/>
      <c r="E2" s="151"/>
      <c r="F2" s="151"/>
      <c r="G2" s="151"/>
      <c r="H2" s="151"/>
      <c r="I2" s="151"/>
      <c r="L2" s="153"/>
      <c r="M2" s="153"/>
    </row>
    <row r="3" spans="1:14" ht="16.8" customHeight="1" thickBot="1">
      <c r="A3" s="154" t="s">
        <v>28</v>
      </c>
      <c r="B3" s="154"/>
      <c r="C3" s="2"/>
      <c r="D3" s="2"/>
      <c r="E3" s="2"/>
      <c r="F3" s="2"/>
      <c r="G3" s="2"/>
      <c r="H3" s="72"/>
      <c r="I3" s="52"/>
    </row>
    <row r="4" spans="1:14" ht="24.75" customHeight="1" thickTop="1">
      <c r="A4" s="155" t="s">
        <v>9</v>
      </c>
      <c r="B4" s="157" t="s">
        <v>16</v>
      </c>
      <c r="C4" s="158"/>
      <c r="D4" s="158"/>
      <c r="E4" s="155"/>
      <c r="F4" s="165" t="s">
        <v>10</v>
      </c>
      <c r="G4" s="157" t="s">
        <v>74</v>
      </c>
      <c r="H4" s="158"/>
      <c r="I4" s="161" t="s">
        <v>25</v>
      </c>
    </row>
    <row r="5" spans="1:14" ht="3.6" customHeight="1">
      <c r="A5" s="156"/>
      <c r="B5" s="159"/>
      <c r="C5" s="168"/>
      <c r="D5" s="168"/>
      <c r="E5" s="169"/>
      <c r="F5" s="166"/>
      <c r="G5" s="159" t="s">
        <v>0</v>
      </c>
      <c r="H5" s="160"/>
      <c r="I5" s="162"/>
    </row>
    <row r="6" spans="1:14" ht="25.8" customHeight="1" thickBot="1">
      <c r="A6" s="156"/>
      <c r="B6" s="71" t="s">
        <v>73</v>
      </c>
      <c r="C6" s="61" t="s">
        <v>69</v>
      </c>
      <c r="D6" s="61" t="s">
        <v>72</v>
      </c>
      <c r="E6" s="46" t="s">
        <v>71</v>
      </c>
      <c r="F6" s="167"/>
      <c r="G6" s="61" t="s">
        <v>70</v>
      </c>
      <c r="H6" s="61" t="s">
        <v>69</v>
      </c>
      <c r="I6" s="163"/>
      <c r="M6" s="9"/>
    </row>
    <row r="7" spans="1:14" ht="30.75" customHeight="1" thickTop="1">
      <c r="A7" s="13" t="s">
        <v>17</v>
      </c>
      <c r="B7" s="102">
        <v>6</v>
      </c>
      <c r="C7" s="102">
        <v>6</v>
      </c>
      <c r="D7" s="17">
        <v>0</v>
      </c>
      <c r="E7" s="82">
        <v>0</v>
      </c>
      <c r="F7" s="103">
        <v>1</v>
      </c>
      <c r="G7" s="24">
        <f>F7/B7*1000</f>
        <v>166.66666666666666</v>
      </c>
      <c r="H7" s="56">
        <f>F7/C7*1000</f>
        <v>166.66666666666666</v>
      </c>
      <c r="I7" s="55"/>
      <c r="M7" s="9"/>
    </row>
    <row r="8" spans="1:14" ht="30.75" customHeight="1">
      <c r="A8" s="57" t="s">
        <v>18</v>
      </c>
      <c r="B8" s="102">
        <f>C8+D8+E8</f>
        <v>359549</v>
      </c>
      <c r="C8" s="102">
        <v>355249</v>
      </c>
      <c r="D8" s="102">
        <v>1188</v>
      </c>
      <c r="E8" s="102">
        <v>3112</v>
      </c>
      <c r="F8" s="102">
        <v>538251</v>
      </c>
      <c r="G8" s="24">
        <f>F8/B8*1000</f>
        <v>1497.0170964180124</v>
      </c>
      <c r="H8" s="56">
        <f>F8/C8*1000</f>
        <v>1515.1372699149049</v>
      </c>
      <c r="I8" s="14" t="s">
        <v>20</v>
      </c>
      <c r="N8" s="5"/>
    </row>
    <row r="9" spans="1:14" ht="30.75" customHeight="1">
      <c r="A9" s="13" t="s">
        <v>19</v>
      </c>
      <c r="B9" s="102">
        <f>C9+D9</f>
        <v>35900</v>
      </c>
      <c r="C9" s="102">
        <v>35859</v>
      </c>
      <c r="D9" s="102">
        <v>41</v>
      </c>
      <c r="E9" s="85">
        <v>0</v>
      </c>
      <c r="F9" s="104">
        <v>229069</v>
      </c>
      <c r="G9" s="24">
        <f>F9/B9*1000</f>
        <v>6380.7520891364902</v>
      </c>
      <c r="H9" s="56">
        <f>F9/C9*1000</f>
        <v>6388.0476309991909</v>
      </c>
      <c r="I9" s="14" t="s">
        <v>23</v>
      </c>
      <c r="N9" s="5"/>
    </row>
    <row r="10" spans="1:14" ht="6.75" customHeight="1">
      <c r="A10" s="3"/>
      <c r="B10" s="3"/>
      <c r="C10" s="3"/>
      <c r="D10" s="152"/>
      <c r="E10" s="152"/>
      <c r="F10" s="152"/>
      <c r="G10" s="152"/>
      <c r="H10" s="152"/>
      <c r="I10" s="152"/>
      <c r="N10" s="5"/>
    </row>
    <row r="11" spans="1:14">
      <c r="A11" s="164"/>
      <c r="B11" s="164"/>
      <c r="C11" s="164"/>
      <c r="D11" s="164"/>
      <c r="E11" s="164"/>
      <c r="F11" s="1"/>
      <c r="G11" s="1"/>
      <c r="H11" s="1"/>
    </row>
    <row r="12" spans="1:14">
      <c r="A12" s="1"/>
      <c r="B12" s="1"/>
      <c r="C12" s="1"/>
      <c r="D12" s="1"/>
      <c r="E12" s="1"/>
      <c r="F12" s="1"/>
      <c r="G12" s="1"/>
      <c r="H12" s="1"/>
      <c r="I12" s="12" t="s">
        <v>6</v>
      </c>
    </row>
    <row r="13" spans="1:14">
      <c r="A13" s="1"/>
      <c r="B13" s="1"/>
      <c r="C13" s="1"/>
      <c r="D13" s="1"/>
      <c r="E13" s="1"/>
      <c r="F13" s="1"/>
      <c r="G13" s="1"/>
      <c r="H13" s="1"/>
    </row>
    <row r="14" spans="1:14">
      <c r="A14" s="1"/>
      <c r="B14" s="1"/>
      <c r="C14" s="1"/>
      <c r="D14" s="1"/>
      <c r="E14" s="1"/>
      <c r="F14" s="150"/>
      <c r="G14" s="150"/>
      <c r="H14" s="150"/>
      <c r="I14" s="150"/>
      <c r="J14" s="7"/>
      <c r="K14" s="7"/>
      <c r="L14" s="7"/>
      <c r="M14" s="7"/>
      <c r="N14" s="7"/>
    </row>
    <row r="15" spans="1:14">
      <c r="A15" s="1"/>
      <c r="B15" s="1"/>
      <c r="C15" s="1"/>
      <c r="D15" s="1"/>
      <c r="E15" s="1"/>
      <c r="F15" s="1"/>
      <c r="G15" s="1"/>
      <c r="H15" s="1"/>
    </row>
    <row r="17" spans="11:18">
      <c r="L17" s="10"/>
      <c r="M17" s="10"/>
      <c r="N17" s="10"/>
      <c r="O17" s="10"/>
      <c r="P17" s="10"/>
      <c r="Q17" s="8"/>
      <c r="R17" s="8"/>
    </row>
    <row r="19" spans="11:18">
      <c r="K19" s="5"/>
      <c r="L19" s="10"/>
      <c r="M19" s="10"/>
      <c r="N19" s="10"/>
      <c r="O19" s="10"/>
      <c r="P19" s="10"/>
    </row>
    <row r="20" spans="11:18">
      <c r="K20" s="5"/>
      <c r="L20" s="5"/>
      <c r="M20" s="5"/>
      <c r="N20" s="5"/>
      <c r="O20" s="5"/>
      <c r="P20" s="5"/>
    </row>
  </sheetData>
  <mergeCells count="11">
    <mergeCell ref="F14:I14"/>
    <mergeCell ref="A2:I2"/>
    <mergeCell ref="D10:I10"/>
    <mergeCell ref="L2:M2"/>
    <mergeCell ref="A3:B3"/>
    <mergeCell ref="A4:A6"/>
    <mergeCell ref="G4:H5"/>
    <mergeCell ref="I4:I6"/>
    <mergeCell ref="A11:E11"/>
    <mergeCell ref="F4:F6"/>
    <mergeCell ref="B4:E5"/>
  </mergeCells>
  <printOptions horizontalCentered="1" verticalCentered="1"/>
  <pageMargins left="0.25" right="0.75" top="0.25" bottom="0.25" header="0" footer="0"/>
  <pageSetup orientation="landscape" r:id="rId1"/>
  <headerFooter>
    <oddFooter>&amp;L         &amp;C4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rightToLeft="1" tabSelected="1" zoomScaleNormal="100" zoomScaleSheetLayoutView="70" workbookViewId="0">
      <selection activeCell="P19" sqref="P19"/>
    </sheetView>
  </sheetViews>
  <sheetFormatPr defaultColWidth="9" defaultRowHeight="13.8"/>
  <cols>
    <col min="1" max="1" width="19.3984375" style="12" customWidth="1"/>
    <col min="2" max="2" width="11.296875" style="12" customWidth="1"/>
    <col min="3" max="3" width="14" style="12" customWidth="1"/>
    <col min="4" max="4" width="14.3984375" style="12" customWidth="1"/>
    <col min="5" max="5" width="15.296875" style="12" customWidth="1"/>
    <col min="6" max="6" width="5.8984375" style="12" customWidth="1"/>
    <col min="7" max="7" width="9" style="12"/>
    <col min="8" max="9" width="0" style="12" hidden="1" customWidth="1"/>
    <col min="10" max="10" width="9.765625E-2" style="12" hidden="1" customWidth="1"/>
    <col min="11" max="11" width="0" style="12" hidden="1" customWidth="1"/>
    <col min="12" max="12" width="9.765625E-2" style="12" hidden="1" customWidth="1"/>
    <col min="13" max="16384" width="9" style="12"/>
  </cols>
  <sheetData>
    <row r="1" spans="1:10" ht="31.5" customHeight="1">
      <c r="A1" s="170" t="s">
        <v>68</v>
      </c>
      <c r="B1" s="170"/>
      <c r="C1" s="170"/>
      <c r="D1" s="170"/>
      <c r="E1" s="170"/>
    </row>
    <row r="2" spans="1:10" ht="18" customHeight="1" thickBot="1">
      <c r="A2" s="83" t="s">
        <v>37</v>
      </c>
      <c r="B2" s="30"/>
      <c r="C2" s="30"/>
      <c r="D2" s="31"/>
      <c r="E2" s="84"/>
    </row>
    <row r="3" spans="1:10" ht="22.2" customHeight="1" thickTop="1" thickBot="1">
      <c r="A3" s="148" t="s">
        <v>9</v>
      </c>
      <c r="B3" s="223" t="s">
        <v>38</v>
      </c>
      <c r="C3" s="223" t="s">
        <v>17</v>
      </c>
      <c r="D3" s="224" t="s">
        <v>18</v>
      </c>
      <c r="E3" s="224" t="s">
        <v>19</v>
      </c>
      <c r="F3" s="5"/>
    </row>
    <row r="4" spans="1:10" ht="14.25" customHeight="1" thickTop="1">
      <c r="A4" s="176" t="s">
        <v>50</v>
      </c>
      <c r="B4" s="33" t="s">
        <v>39</v>
      </c>
      <c r="C4" s="221">
        <v>1.32</v>
      </c>
      <c r="D4" s="116">
        <v>558</v>
      </c>
      <c r="E4" s="222">
        <v>246</v>
      </c>
      <c r="H4" s="105">
        <v>558</v>
      </c>
      <c r="I4" s="107">
        <v>246</v>
      </c>
    </row>
    <row r="5" spans="1:10" ht="14.25" customHeight="1">
      <c r="A5" s="177"/>
      <c r="B5" s="32" t="s">
        <v>45</v>
      </c>
      <c r="C5" s="146">
        <v>0.26</v>
      </c>
      <c r="D5" s="106">
        <v>5151.6000000000004</v>
      </c>
      <c r="E5" s="108">
        <v>564</v>
      </c>
      <c r="F5" s="18"/>
      <c r="H5" s="106">
        <v>5151.6000000000004</v>
      </c>
      <c r="I5" s="108">
        <v>564</v>
      </c>
    </row>
    <row r="6" spans="1:10" ht="14.25" customHeight="1">
      <c r="A6" s="177"/>
      <c r="B6" s="32">
        <v>2020</v>
      </c>
      <c r="C6" s="146">
        <v>0.6</v>
      </c>
      <c r="D6" s="106">
        <v>4054</v>
      </c>
      <c r="E6" s="108">
        <v>965</v>
      </c>
      <c r="H6" s="106">
        <v>4054</v>
      </c>
      <c r="I6" s="108">
        <v>965</v>
      </c>
    </row>
    <row r="7" spans="1:10" ht="14.25" customHeight="1">
      <c r="A7" s="177"/>
      <c r="B7" s="32">
        <v>2021</v>
      </c>
      <c r="C7" s="146">
        <v>0.13</v>
      </c>
      <c r="D7" s="106">
        <v>3259</v>
      </c>
      <c r="E7" s="108">
        <v>767</v>
      </c>
      <c r="H7" s="106">
        <v>3259</v>
      </c>
      <c r="I7" s="108">
        <v>767</v>
      </c>
    </row>
    <row r="8" spans="1:10" ht="14.25" customHeight="1">
      <c r="A8" s="177"/>
      <c r="B8" s="134">
        <v>2022</v>
      </c>
      <c r="C8" s="147">
        <v>0.39</v>
      </c>
      <c r="D8" s="135">
        <v>3344</v>
      </c>
      <c r="E8" s="136">
        <v>506</v>
      </c>
      <c r="H8" s="135">
        <v>3344</v>
      </c>
      <c r="I8" s="136">
        <v>506</v>
      </c>
    </row>
    <row r="9" spans="1:10" ht="14.25" customHeight="1" thickBot="1">
      <c r="A9" s="178"/>
      <c r="B9" s="142">
        <v>2023</v>
      </c>
      <c r="C9" s="145">
        <v>0.06</v>
      </c>
      <c r="D9" s="143">
        <v>3595</v>
      </c>
      <c r="E9" s="133">
        <v>359</v>
      </c>
      <c r="H9" s="143">
        <v>2491.9</v>
      </c>
      <c r="I9" s="133">
        <v>35</v>
      </c>
    </row>
    <row r="10" spans="1:10" ht="14.25" customHeight="1">
      <c r="A10" s="173" t="s">
        <v>48</v>
      </c>
      <c r="B10" s="139" t="s">
        <v>39</v>
      </c>
      <c r="C10" s="144">
        <v>0.37</v>
      </c>
      <c r="D10" s="141">
        <v>633</v>
      </c>
      <c r="E10" s="137">
        <v>1656</v>
      </c>
      <c r="J10" s="10"/>
    </row>
    <row r="11" spans="1:10" ht="14.25" customHeight="1">
      <c r="A11" s="174"/>
      <c r="B11" s="32" t="s">
        <v>45</v>
      </c>
      <c r="C11" s="32">
        <v>0.02</v>
      </c>
      <c r="D11" s="135">
        <v>4732</v>
      </c>
      <c r="E11" s="108">
        <v>3923.5</v>
      </c>
    </row>
    <row r="12" spans="1:10" ht="14.25" customHeight="1">
      <c r="A12" s="174"/>
      <c r="B12" s="32">
        <v>2020</v>
      </c>
      <c r="C12" s="32">
        <v>0.22</v>
      </c>
      <c r="D12" s="106">
        <v>4193</v>
      </c>
      <c r="E12" s="108">
        <v>6748</v>
      </c>
    </row>
    <row r="13" spans="1:10" ht="14.25" customHeight="1">
      <c r="A13" s="174"/>
      <c r="B13" s="32">
        <v>2021</v>
      </c>
      <c r="C13" s="32">
        <v>0.03</v>
      </c>
      <c r="D13" s="106">
        <v>3744</v>
      </c>
      <c r="E13" s="108">
        <v>4661</v>
      </c>
    </row>
    <row r="14" spans="1:10" ht="14.25" customHeight="1">
      <c r="A14" s="174"/>
      <c r="B14" s="134">
        <v>2022</v>
      </c>
      <c r="C14" s="134">
        <v>0.23</v>
      </c>
      <c r="D14" s="135">
        <v>4960</v>
      </c>
      <c r="E14" s="136">
        <v>2706</v>
      </c>
    </row>
    <row r="15" spans="1:10" ht="14.25" customHeight="1" thickBot="1">
      <c r="A15" s="175"/>
      <c r="B15" s="142">
        <v>2023</v>
      </c>
      <c r="C15" s="145">
        <v>0.01</v>
      </c>
      <c r="D15" s="143">
        <v>5383</v>
      </c>
      <c r="E15" s="133">
        <v>2291</v>
      </c>
    </row>
    <row r="16" spans="1:10" ht="14.25" customHeight="1">
      <c r="A16" s="179" t="s">
        <v>22</v>
      </c>
      <c r="B16" s="139" t="s">
        <v>39</v>
      </c>
      <c r="C16" s="140">
        <v>280.3</v>
      </c>
      <c r="D16" s="141">
        <v>1133.8</v>
      </c>
      <c r="E16" s="138">
        <v>6744.4</v>
      </c>
    </row>
    <row r="17" spans="1:6" ht="14.25" customHeight="1">
      <c r="A17" s="180"/>
      <c r="B17" s="32" t="s">
        <v>45</v>
      </c>
      <c r="C17" s="32">
        <v>76.900000000000006</v>
      </c>
      <c r="D17" s="43">
        <v>918.3</v>
      </c>
      <c r="E17" s="34">
        <v>6957.5</v>
      </c>
    </row>
    <row r="18" spans="1:6" ht="14.25" customHeight="1">
      <c r="A18" s="180"/>
      <c r="B18" s="32">
        <v>2020</v>
      </c>
      <c r="C18" s="32">
        <v>366.7</v>
      </c>
      <c r="D18" s="43">
        <v>1034.3</v>
      </c>
      <c r="E18" s="34">
        <v>6994.6</v>
      </c>
    </row>
    <row r="19" spans="1:6" ht="14.25" customHeight="1">
      <c r="A19" s="180"/>
      <c r="B19" s="32">
        <v>2021</v>
      </c>
      <c r="C19" s="32">
        <v>230.8</v>
      </c>
      <c r="D19" s="43">
        <v>1148.8</v>
      </c>
      <c r="E19" s="34">
        <v>6079.4</v>
      </c>
    </row>
    <row r="20" spans="1:6" ht="14.25" customHeight="1">
      <c r="A20" s="180"/>
      <c r="B20" s="32">
        <v>2022</v>
      </c>
      <c r="C20" s="43">
        <v>589.70000000000005</v>
      </c>
      <c r="D20" s="43">
        <v>1483.4</v>
      </c>
      <c r="E20" s="34">
        <v>5349.8</v>
      </c>
    </row>
    <row r="21" spans="1:6" ht="14.25" customHeight="1">
      <c r="A21" s="181"/>
      <c r="B21" s="32">
        <v>2023</v>
      </c>
      <c r="C21" s="43">
        <v>166.7</v>
      </c>
      <c r="D21" s="43">
        <v>1497</v>
      </c>
      <c r="E21" s="34">
        <v>6380.8</v>
      </c>
    </row>
    <row r="22" spans="1:6" ht="27" customHeight="1">
      <c r="A22" s="171" t="s">
        <v>51</v>
      </c>
      <c r="B22" s="171"/>
      <c r="C22" s="171"/>
      <c r="D22" s="171"/>
      <c r="E22" s="171"/>
    </row>
    <row r="23" spans="1:6" ht="13.5" customHeight="1">
      <c r="A23" s="182" t="s">
        <v>52</v>
      </c>
      <c r="B23" s="182"/>
      <c r="C23" s="182"/>
      <c r="D23" s="182"/>
      <c r="E23" s="182"/>
    </row>
    <row r="24" spans="1:6" ht="22.5" customHeight="1">
      <c r="A24" s="172"/>
      <c r="B24" s="172"/>
      <c r="C24" s="172"/>
      <c r="D24" s="172"/>
      <c r="E24" s="172"/>
      <c r="F24" s="29"/>
    </row>
  </sheetData>
  <mergeCells count="7">
    <mergeCell ref="A1:E1"/>
    <mergeCell ref="A22:E22"/>
    <mergeCell ref="A24:E24"/>
    <mergeCell ref="A10:A15"/>
    <mergeCell ref="A4:A9"/>
    <mergeCell ref="A16:A21"/>
    <mergeCell ref="A23:E23"/>
  </mergeCells>
  <printOptions horizontalCentered="1" verticalCentered="1"/>
  <pageMargins left="0.25" right="0.5" top="0" bottom="0" header="0.31496062992126" footer="0.31496062992126"/>
  <pageSetup paperSize="9" orientation="portrait" r:id="rId1"/>
  <headerFooter>
    <oddFooter>&amp;L          &amp;C5</oddFoot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rightToLeft="1" zoomScale="118" zoomScaleNormal="118" workbookViewId="0">
      <selection activeCell="D13" sqref="D13"/>
    </sheetView>
  </sheetViews>
  <sheetFormatPr defaultColWidth="9.09765625" defaultRowHeight="13.8"/>
  <cols>
    <col min="1" max="1" width="8.296875" style="99" customWidth="1"/>
    <col min="2" max="2" width="7.59765625" style="99" customWidth="1"/>
    <col min="3" max="3" width="10.09765625" style="99" customWidth="1"/>
    <col min="4" max="4" width="9.09765625" style="99" customWidth="1"/>
    <col min="5" max="5" width="10.3984375" style="99" customWidth="1"/>
    <col min="6" max="6" width="9.09765625" style="99" customWidth="1"/>
    <col min="7" max="7" width="9.8984375" style="99" customWidth="1"/>
    <col min="8" max="8" width="9.59765625" style="99" customWidth="1"/>
    <col min="9" max="16384" width="9.09765625" style="12"/>
  </cols>
  <sheetData>
    <row r="1" spans="1:8" ht="28.2" customHeight="1">
      <c r="A1" s="186" t="s">
        <v>58</v>
      </c>
      <c r="B1" s="186"/>
      <c r="C1" s="186"/>
      <c r="D1" s="186"/>
      <c r="E1" s="186"/>
      <c r="F1" s="186"/>
      <c r="G1" s="186"/>
      <c r="H1" s="186"/>
    </row>
    <row r="2" spans="1:8" ht="20.25" customHeight="1" thickBot="1">
      <c r="A2" s="88" t="s">
        <v>49</v>
      </c>
      <c r="B2" s="12"/>
      <c r="C2" s="12"/>
      <c r="D2" s="12"/>
      <c r="E2" s="12"/>
      <c r="F2" s="12"/>
      <c r="G2" s="12"/>
      <c r="H2" s="12"/>
    </row>
    <row r="3" spans="1:8" ht="15.75" customHeight="1" thickTop="1">
      <c r="A3" s="187" t="s">
        <v>33</v>
      </c>
      <c r="B3" s="189" t="s">
        <v>15</v>
      </c>
      <c r="C3" s="190"/>
      <c r="D3" s="190"/>
      <c r="E3" s="187"/>
      <c r="F3" s="191" t="s">
        <v>10</v>
      </c>
      <c r="G3" s="193" t="s">
        <v>22</v>
      </c>
      <c r="H3" s="194"/>
    </row>
    <row r="4" spans="1:8" ht="50.4" customHeight="1" thickBot="1">
      <c r="A4" s="188"/>
      <c r="B4" s="89" t="s">
        <v>73</v>
      </c>
      <c r="C4" s="89" t="s">
        <v>69</v>
      </c>
      <c r="D4" s="89" t="s">
        <v>75</v>
      </c>
      <c r="E4" s="89" t="s">
        <v>76</v>
      </c>
      <c r="F4" s="192"/>
      <c r="G4" s="89" t="s">
        <v>77</v>
      </c>
      <c r="H4" s="209" t="s">
        <v>78</v>
      </c>
    </row>
    <row r="5" spans="1:8" s="22" customFormat="1" ht="16.5" customHeight="1" thickTop="1">
      <c r="A5" s="90" t="s">
        <v>65</v>
      </c>
      <c r="B5" s="109">
        <f>C5+D5+E5</f>
        <v>6</v>
      </c>
      <c r="C5" s="109">
        <v>6</v>
      </c>
      <c r="D5" s="92">
        <v>0</v>
      </c>
      <c r="E5" s="92">
        <v>0</v>
      </c>
      <c r="F5" s="91">
        <v>1</v>
      </c>
      <c r="G5" s="93">
        <f>F5/C5*1000</f>
        <v>166.66666666666666</v>
      </c>
      <c r="H5" s="94">
        <f>F5/C5*1000</f>
        <v>166.66666666666666</v>
      </c>
    </row>
    <row r="6" spans="1:8" ht="15" customHeight="1">
      <c r="A6" s="95" t="s">
        <v>1</v>
      </c>
      <c r="B6" s="109">
        <v>6</v>
      </c>
      <c r="C6" s="109">
        <v>6</v>
      </c>
      <c r="D6" s="92">
        <v>0</v>
      </c>
      <c r="E6" s="17">
        <v>0</v>
      </c>
      <c r="F6" s="91">
        <v>1</v>
      </c>
      <c r="G6" s="100">
        <f>F6/B6*1000</f>
        <v>166.66666666666666</v>
      </c>
      <c r="H6" s="101">
        <f>F6/C6*1000</f>
        <v>166.66666666666666</v>
      </c>
    </row>
    <row r="7" spans="1:8" ht="15" customHeight="1">
      <c r="A7" s="87"/>
      <c r="B7" s="96"/>
      <c r="C7" s="96"/>
      <c r="D7" s="97"/>
      <c r="E7" s="87"/>
      <c r="F7" s="96"/>
      <c r="G7" s="8"/>
      <c r="H7" s="8"/>
    </row>
    <row r="8" spans="1:8" ht="15" customHeight="1">
      <c r="A8" s="87"/>
      <c r="B8" s="96"/>
      <c r="C8" s="96"/>
      <c r="D8" s="96"/>
      <c r="E8" s="86"/>
      <c r="F8" s="96"/>
      <c r="G8" s="8"/>
      <c r="H8" s="8"/>
    </row>
    <row r="9" spans="1:8" ht="15" customHeight="1">
      <c r="A9" s="87"/>
      <c r="B9" s="98"/>
      <c r="C9" s="183"/>
      <c r="D9" s="183"/>
      <c r="E9" s="184"/>
      <c r="F9" s="183"/>
      <c r="G9" s="183"/>
      <c r="H9" s="98"/>
    </row>
    <row r="10" spans="1:8" ht="15" customHeight="1">
      <c r="A10" s="87"/>
      <c r="B10" s="183"/>
      <c r="C10" s="183"/>
      <c r="D10" s="183"/>
      <c r="E10" s="183"/>
      <c r="F10" s="183"/>
      <c r="G10" s="183"/>
      <c r="H10" s="183"/>
    </row>
    <row r="11" spans="1:8" ht="15" customHeight="1">
      <c r="A11" s="185"/>
      <c r="B11" s="185"/>
      <c r="C11" s="185"/>
      <c r="D11" s="185"/>
      <c r="E11" s="185"/>
      <c r="F11" s="185"/>
      <c r="G11" s="185"/>
      <c r="H11" s="185"/>
    </row>
    <row r="12" spans="1:8" ht="15" customHeight="1">
      <c r="A12" s="87"/>
      <c r="B12" s="96"/>
      <c r="C12" s="96"/>
      <c r="D12" s="96"/>
      <c r="E12" s="86"/>
      <c r="F12" s="96"/>
      <c r="G12" s="8"/>
      <c r="H12" s="8"/>
    </row>
    <row r="13" spans="1:8" ht="14.25" customHeight="1"/>
    <row r="17" spans="8:8">
      <c r="H17" s="16"/>
    </row>
  </sheetData>
  <mergeCells count="8">
    <mergeCell ref="C9:G9"/>
    <mergeCell ref="B10:H10"/>
    <mergeCell ref="A11:H11"/>
    <mergeCell ref="A1:H1"/>
    <mergeCell ref="A3:A4"/>
    <mergeCell ref="B3:E3"/>
    <mergeCell ref="F3:F4"/>
    <mergeCell ref="G3:H3"/>
  </mergeCells>
  <printOptions horizontalCentered="1" verticalCentered="1"/>
  <pageMargins left="0.19685039370078741" right="0.19685039370078741" top="0.39370078740157483" bottom="0.39370078740157483" header="0.31496062992125984" footer="0.31496062992125984"/>
  <pageSetup paperSize="9" scale="97" orientation="landscape" r:id="rId1"/>
  <headerFooter>
    <oddFooter xml:space="preserve">&amp;C10&amp;R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9"/>
  <sheetViews>
    <sheetView rightToLeft="1" topLeftCell="A3" zoomScale="98" zoomScaleNormal="98" workbookViewId="0">
      <selection activeCell="A3" sqref="A3:H21"/>
    </sheetView>
  </sheetViews>
  <sheetFormatPr defaultColWidth="9.09765625" defaultRowHeight="13.8"/>
  <cols>
    <col min="1" max="1" width="8.5" style="12" customWidth="1"/>
    <col min="2" max="2" width="7.5" style="12" customWidth="1"/>
    <col min="3" max="3" width="8" style="12" customWidth="1"/>
    <col min="4" max="4" width="9.09765625" style="12" customWidth="1"/>
    <col min="5" max="5" width="9.8984375" style="12" customWidth="1"/>
    <col min="6" max="6" width="11.3984375" style="12" customWidth="1"/>
    <col min="7" max="7" width="9.09765625" style="12" customWidth="1"/>
    <col min="8" max="8" width="9.69921875" style="12" customWidth="1"/>
    <col min="9" max="9" width="12" style="12" hidden="1" customWidth="1"/>
    <col min="10" max="10" width="0" style="12" hidden="1" customWidth="1"/>
    <col min="11" max="11" width="9.765625E-2" style="12" hidden="1" customWidth="1"/>
    <col min="12" max="13" width="0" style="12" hidden="1" customWidth="1"/>
    <col min="14" max="16384" width="9.09765625" style="12"/>
  </cols>
  <sheetData>
    <row r="2" spans="1:13" ht="32.25" customHeight="1">
      <c r="A2" s="195" t="s">
        <v>59</v>
      </c>
      <c r="B2" s="195"/>
      <c r="C2" s="195"/>
      <c r="D2" s="195"/>
      <c r="E2" s="195"/>
      <c r="F2" s="195"/>
      <c r="G2" s="195"/>
      <c r="H2" s="195"/>
      <c r="I2" s="195"/>
      <c r="J2" s="195"/>
      <c r="K2" s="195"/>
      <c r="L2" s="195"/>
      <c r="M2" s="195"/>
    </row>
    <row r="3" spans="1:13" ht="17.25" customHeight="1" thickBot="1">
      <c r="A3" s="62" t="s">
        <v>32</v>
      </c>
      <c r="B3" s="25"/>
      <c r="C3" s="25"/>
      <c r="D3" s="25"/>
      <c r="E3" s="25"/>
      <c r="F3" s="25"/>
      <c r="G3" s="25"/>
      <c r="H3" s="25"/>
      <c r="I3" s="4" t="s">
        <v>26</v>
      </c>
    </row>
    <row r="4" spans="1:13" ht="27" customHeight="1" thickTop="1">
      <c r="A4" s="196" t="s">
        <v>33</v>
      </c>
      <c r="B4" s="165" t="s">
        <v>15</v>
      </c>
      <c r="C4" s="165"/>
      <c r="D4" s="165"/>
      <c r="E4" s="165"/>
      <c r="F4" s="165" t="s">
        <v>10</v>
      </c>
      <c r="G4" s="165" t="s">
        <v>22</v>
      </c>
      <c r="H4" s="157"/>
      <c r="I4" s="198" t="s">
        <v>24</v>
      </c>
      <c r="J4" s="44"/>
      <c r="K4" s="44"/>
      <c r="L4" s="44"/>
      <c r="M4" s="44"/>
    </row>
    <row r="5" spans="1:13" ht="47.4" customHeight="1" thickBot="1">
      <c r="A5" s="197"/>
      <c r="B5" s="47" t="s">
        <v>82</v>
      </c>
      <c r="C5" s="47" t="s">
        <v>69</v>
      </c>
      <c r="D5" s="47" t="s">
        <v>75</v>
      </c>
      <c r="E5" s="47" t="s">
        <v>81</v>
      </c>
      <c r="F5" s="210"/>
      <c r="G5" s="47" t="s">
        <v>79</v>
      </c>
      <c r="H5" s="48" t="s">
        <v>80</v>
      </c>
      <c r="I5" s="199"/>
      <c r="J5" s="45"/>
      <c r="K5" s="45"/>
      <c r="L5" s="45"/>
      <c r="M5" s="45"/>
    </row>
    <row r="6" spans="1:13" ht="18" customHeight="1" thickTop="1">
      <c r="A6" s="49" t="s">
        <v>41</v>
      </c>
      <c r="B6" s="110">
        <f>C6+D6+E6</f>
        <v>77650</v>
      </c>
      <c r="C6" s="110">
        <v>77496</v>
      </c>
      <c r="D6" s="117">
        <v>154</v>
      </c>
      <c r="E6" s="111">
        <v>0</v>
      </c>
      <c r="F6" s="110">
        <v>118491</v>
      </c>
      <c r="G6" s="66">
        <f>F6/B6*1000</f>
        <v>1525.9626529298134</v>
      </c>
      <c r="H6" s="39">
        <f>F6/C6*1000</f>
        <v>1528.9950449055436</v>
      </c>
      <c r="I6" s="11" t="s">
        <v>30</v>
      </c>
      <c r="J6" s="41"/>
      <c r="K6" s="41"/>
      <c r="L6" s="41"/>
      <c r="M6" s="41"/>
    </row>
    <row r="7" spans="1:13">
      <c r="A7" s="35" t="s">
        <v>42</v>
      </c>
      <c r="B7" s="102">
        <f>C7+D7+E7</f>
        <v>146433</v>
      </c>
      <c r="C7" s="102">
        <v>145471</v>
      </c>
      <c r="D7" s="102">
        <v>962</v>
      </c>
      <c r="E7" s="102">
        <v>0</v>
      </c>
      <c r="F7" s="102">
        <v>234422</v>
      </c>
      <c r="G7" s="66">
        <f t="shared" ref="G7:G17" si="0">F7/B7*1000</f>
        <v>1600.8823147787725</v>
      </c>
      <c r="H7" s="39">
        <f t="shared" ref="H7:H16" si="1">F7/C7*1000</f>
        <v>1611.4689525747399</v>
      </c>
      <c r="I7" s="11" t="s">
        <v>11</v>
      </c>
      <c r="J7" s="41"/>
      <c r="K7" s="41"/>
      <c r="L7" s="41"/>
      <c r="M7" s="41"/>
    </row>
    <row r="8" spans="1:13">
      <c r="A8" s="35" t="s">
        <v>43</v>
      </c>
      <c r="B8" s="102">
        <f t="shared" ref="B8:B17" si="2">C8+D8+E8</f>
        <v>1234</v>
      </c>
      <c r="C8" s="102">
        <v>1143</v>
      </c>
      <c r="D8" s="112">
        <v>0</v>
      </c>
      <c r="E8" s="112">
        <v>91</v>
      </c>
      <c r="F8" s="102">
        <v>1544</v>
      </c>
      <c r="G8" s="66">
        <f t="shared" si="0"/>
        <v>1251.2155591572123</v>
      </c>
      <c r="H8" s="39">
        <f t="shared" si="1"/>
        <v>1350.8311461067367</v>
      </c>
      <c r="I8" s="11" t="s">
        <v>34</v>
      </c>
      <c r="J8" s="41"/>
      <c r="K8" s="41"/>
      <c r="L8" s="41"/>
      <c r="M8" s="41"/>
    </row>
    <row r="9" spans="1:13">
      <c r="A9" s="35" t="s">
        <v>35</v>
      </c>
      <c r="B9" s="102">
        <f t="shared" si="2"/>
        <v>41878</v>
      </c>
      <c r="C9" s="113">
        <v>41465</v>
      </c>
      <c r="D9" s="114">
        <v>47</v>
      </c>
      <c r="E9" s="114">
        <v>366</v>
      </c>
      <c r="F9" s="113">
        <v>42162</v>
      </c>
      <c r="G9" s="66">
        <f t="shared" si="0"/>
        <v>1006.7816037060031</v>
      </c>
      <c r="H9" s="39">
        <f t="shared" si="1"/>
        <v>1016.80935728928</v>
      </c>
      <c r="I9" s="11" t="s">
        <v>12</v>
      </c>
      <c r="J9" s="41"/>
      <c r="K9" s="41"/>
      <c r="L9" s="41"/>
      <c r="M9" s="41"/>
    </row>
    <row r="10" spans="1:13">
      <c r="A10" s="35" t="s">
        <v>7</v>
      </c>
      <c r="B10" s="102">
        <f t="shared" si="2"/>
        <v>232</v>
      </c>
      <c r="C10" s="113">
        <v>220</v>
      </c>
      <c r="D10" s="114">
        <v>0</v>
      </c>
      <c r="E10" s="114">
        <v>12</v>
      </c>
      <c r="F10" s="113">
        <v>275</v>
      </c>
      <c r="G10" s="66">
        <f t="shared" si="0"/>
        <v>1185.3448275862067</v>
      </c>
      <c r="H10" s="39">
        <f t="shared" si="1"/>
        <v>1250</v>
      </c>
      <c r="I10" s="11" t="s">
        <v>29</v>
      </c>
      <c r="J10" s="41"/>
      <c r="K10" s="41"/>
      <c r="L10" s="41"/>
      <c r="M10" s="41"/>
    </row>
    <row r="11" spans="1:13">
      <c r="A11" s="35" t="s">
        <v>67</v>
      </c>
      <c r="B11" s="102">
        <f t="shared" si="2"/>
        <v>74</v>
      </c>
      <c r="C11" s="113">
        <v>54</v>
      </c>
      <c r="D11" s="114">
        <v>5</v>
      </c>
      <c r="E11" s="114">
        <v>15</v>
      </c>
      <c r="F11" s="113">
        <v>69</v>
      </c>
      <c r="G11" s="66">
        <f t="shared" si="0"/>
        <v>932.43243243243251</v>
      </c>
      <c r="H11" s="39">
        <f t="shared" si="1"/>
        <v>1277.7777777777776</v>
      </c>
      <c r="I11" s="11"/>
      <c r="J11" s="41"/>
      <c r="K11" s="41"/>
      <c r="L11" s="41"/>
      <c r="M11" s="41"/>
    </row>
    <row r="12" spans="1:13">
      <c r="A12" s="35" t="s">
        <v>21</v>
      </c>
      <c r="B12" s="102">
        <f t="shared" si="2"/>
        <v>18323</v>
      </c>
      <c r="C12" s="102">
        <v>18024</v>
      </c>
      <c r="D12" s="112">
        <v>0</v>
      </c>
      <c r="E12" s="112">
        <v>299</v>
      </c>
      <c r="F12" s="102">
        <v>22272</v>
      </c>
      <c r="G12" s="66">
        <f t="shared" si="0"/>
        <v>1215.5214757408721</v>
      </c>
      <c r="H12" s="39">
        <f t="shared" si="1"/>
        <v>1235.6857523302263</v>
      </c>
      <c r="I12" s="11" t="s">
        <v>13</v>
      </c>
      <c r="J12" s="41"/>
      <c r="K12" s="41"/>
      <c r="L12" s="41"/>
      <c r="M12" s="50"/>
    </row>
    <row r="13" spans="1:13">
      <c r="A13" s="35" t="s">
        <v>8</v>
      </c>
      <c r="B13" s="102">
        <f>C13+D13+E13</f>
        <v>279</v>
      </c>
      <c r="C13" s="102">
        <v>279</v>
      </c>
      <c r="D13" s="112">
        <v>0</v>
      </c>
      <c r="E13" s="112">
        <v>0</v>
      </c>
      <c r="F13" s="102">
        <v>286</v>
      </c>
      <c r="G13" s="66">
        <f t="shared" si="0"/>
        <v>1025.089605734767</v>
      </c>
      <c r="H13" s="39">
        <f t="shared" si="1"/>
        <v>1025.089605734767</v>
      </c>
      <c r="I13" s="11"/>
      <c r="J13" s="41"/>
      <c r="K13" s="41"/>
      <c r="L13" s="41"/>
      <c r="M13" s="50"/>
    </row>
    <row r="14" spans="1:13" ht="16.5" customHeight="1">
      <c r="A14" s="35" t="s">
        <v>36</v>
      </c>
      <c r="B14" s="102">
        <f>C14+D14+E14</f>
        <v>70608</v>
      </c>
      <c r="C14" s="113">
        <v>70240</v>
      </c>
      <c r="D14" s="114">
        <v>20</v>
      </c>
      <c r="E14" s="114">
        <v>348</v>
      </c>
      <c r="F14" s="113">
        <v>117979</v>
      </c>
      <c r="G14" s="66">
        <f t="shared" si="0"/>
        <v>1670.901314298663</v>
      </c>
      <c r="H14" s="39">
        <f t="shared" si="1"/>
        <v>1679.6554669703871</v>
      </c>
      <c r="I14" s="11" t="s">
        <v>14</v>
      </c>
      <c r="J14" s="41"/>
      <c r="K14" s="41"/>
      <c r="L14" s="41"/>
      <c r="M14" s="50"/>
    </row>
    <row r="15" spans="1:13">
      <c r="A15" s="35" t="s">
        <v>4</v>
      </c>
      <c r="B15" s="102">
        <f t="shared" si="2"/>
        <v>622</v>
      </c>
      <c r="C15" s="113">
        <v>622</v>
      </c>
      <c r="D15" s="114">
        <v>0</v>
      </c>
      <c r="E15" s="114">
        <v>0</v>
      </c>
      <c r="F15" s="113">
        <v>489</v>
      </c>
      <c r="G15" s="66">
        <f t="shared" si="0"/>
        <v>786.17363344051455</v>
      </c>
      <c r="H15" s="39">
        <f t="shared" si="1"/>
        <v>786.17363344051455</v>
      </c>
      <c r="I15" s="11" t="s">
        <v>31</v>
      </c>
      <c r="J15" s="41"/>
      <c r="K15" s="41"/>
      <c r="L15" s="41"/>
      <c r="M15" s="50"/>
    </row>
    <row r="16" spans="1:13">
      <c r="A16" s="35" t="s">
        <v>5</v>
      </c>
      <c r="B16" s="102">
        <f t="shared" si="2"/>
        <v>2040</v>
      </c>
      <c r="C16" s="113">
        <v>59</v>
      </c>
      <c r="D16" s="114">
        <v>0</v>
      </c>
      <c r="E16" s="114">
        <v>1981</v>
      </c>
      <c r="F16" s="113">
        <v>49</v>
      </c>
      <c r="G16" s="66">
        <f t="shared" si="0"/>
        <v>24.019607843137255</v>
      </c>
      <c r="H16" s="39">
        <f t="shared" si="1"/>
        <v>830.50847457627117</v>
      </c>
      <c r="I16" s="36"/>
      <c r="J16" s="40"/>
      <c r="K16" s="40"/>
      <c r="L16" s="40"/>
      <c r="M16" s="40"/>
    </row>
    <row r="17" spans="1:13">
      <c r="A17" s="35" t="s">
        <v>40</v>
      </c>
      <c r="B17" s="102">
        <f t="shared" si="2"/>
        <v>176</v>
      </c>
      <c r="C17" s="115">
        <v>176</v>
      </c>
      <c r="D17" s="118">
        <v>0</v>
      </c>
      <c r="E17" s="118">
        <v>0</v>
      </c>
      <c r="F17" s="115">
        <v>213</v>
      </c>
      <c r="G17" s="66">
        <f t="shared" si="0"/>
        <v>1210.2272727272727</v>
      </c>
      <c r="H17" s="39">
        <f>F17/C17*1000</f>
        <v>1210.2272727272727</v>
      </c>
      <c r="I17" s="36"/>
      <c r="J17" s="40"/>
      <c r="K17" s="40"/>
      <c r="L17" s="40"/>
      <c r="M17" s="40"/>
    </row>
    <row r="18" spans="1:13" ht="15.75" customHeight="1">
      <c r="A18" s="35" t="s">
        <v>1</v>
      </c>
      <c r="B18" s="102">
        <f>SUM(B6:B17)</f>
        <v>359549</v>
      </c>
      <c r="C18" s="102">
        <f>SUM(C6:C17)</f>
        <v>355249</v>
      </c>
      <c r="D18" s="102">
        <f>SUM(D6:D17)</f>
        <v>1188</v>
      </c>
      <c r="E18" s="102">
        <f>SUM(E6:E17)</f>
        <v>3112</v>
      </c>
      <c r="F18" s="102">
        <f>SUM(F6:F17)</f>
        <v>538251</v>
      </c>
      <c r="G18" s="24">
        <f>F18/B18*1000</f>
        <v>1497.0170964180124</v>
      </c>
      <c r="H18" s="56">
        <f>F18/C18*1000</f>
        <v>1515.1372699149049</v>
      </c>
      <c r="I18" s="37"/>
      <c r="J18" s="51"/>
      <c r="K18" s="51"/>
      <c r="L18" s="51"/>
      <c r="M18" s="51"/>
    </row>
    <row r="19" spans="1:13" ht="18" customHeight="1">
      <c r="A19" s="200" t="s">
        <v>44</v>
      </c>
      <c r="B19" s="200"/>
      <c r="C19" s="200"/>
      <c r="D19" s="200"/>
      <c r="E19" s="28"/>
      <c r="F19" s="28"/>
      <c r="G19" s="28"/>
      <c r="H19" s="28"/>
      <c r="I19" s="28"/>
    </row>
  </sheetData>
  <mergeCells count="7">
    <mergeCell ref="A2:M2"/>
    <mergeCell ref="A4:A5"/>
    <mergeCell ref="B4:E4"/>
    <mergeCell ref="F4:F5"/>
    <mergeCell ref="G4:H4"/>
    <mergeCell ref="I4:I5"/>
    <mergeCell ref="A19:D19"/>
  </mergeCells>
  <printOptions horizontalCentered="1" verticalCentered="1"/>
  <pageMargins left="0.196850393700787" right="0.196850393700787" top="0.39370078740157499" bottom="0.39370078740157499" header="0.31496062992126" footer="0.31496062992126"/>
  <pageSetup paperSize="9" orientation="portrait" r:id="rId1"/>
  <headerFooter>
    <oddFooter xml:space="preserve">&amp;C11&amp;R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rightToLeft="1" topLeftCell="A7" zoomScale="98" zoomScaleNormal="98" workbookViewId="0">
      <selection activeCell="P8" sqref="P8"/>
    </sheetView>
  </sheetViews>
  <sheetFormatPr defaultColWidth="9.09765625" defaultRowHeight="13.8"/>
  <cols>
    <col min="1" max="1" width="9.69921875" style="12" customWidth="1"/>
    <col min="2" max="2" width="8.59765625" style="12" customWidth="1"/>
    <col min="3" max="3" width="10.296875" style="12" customWidth="1"/>
    <col min="4" max="4" width="9.8984375" style="12" customWidth="1"/>
    <col min="5" max="5" width="10" style="12" customWidth="1"/>
    <col min="6" max="6" width="9.8984375" style="12" customWidth="1"/>
    <col min="7" max="7" width="7.8984375" style="12" customWidth="1"/>
    <col min="8" max="8" width="10.09765625" style="12" customWidth="1"/>
    <col min="9" max="16384" width="9.09765625" style="12"/>
  </cols>
  <sheetData>
    <row r="1" spans="1:8" ht="32.25" customHeight="1">
      <c r="A1" s="195" t="s">
        <v>60</v>
      </c>
      <c r="B1" s="195"/>
      <c r="C1" s="195"/>
      <c r="D1" s="195"/>
      <c r="E1" s="195"/>
      <c r="F1" s="195"/>
      <c r="G1" s="195"/>
      <c r="H1" s="195"/>
    </row>
    <row r="2" spans="1:8" ht="19.2" customHeight="1" thickBot="1">
      <c r="A2" s="59" t="s">
        <v>53</v>
      </c>
      <c r="B2" s="58"/>
      <c r="C2" s="58"/>
      <c r="D2" s="58"/>
      <c r="E2" s="58"/>
      <c r="F2" s="58"/>
      <c r="G2" s="58"/>
      <c r="H2" s="58"/>
    </row>
    <row r="3" spans="1:8" ht="31.2" customHeight="1" thickTop="1">
      <c r="A3" s="196" t="s">
        <v>33</v>
      </c>
      <c r="B3" s="165" t="s">
        <v>15</v>
      </c>
      <c r="C3" s="165"/>
      <c r="D3" s="165"/>
      <c r="E3" s="165"/>
      <c r="F3" s="165" t="s">
        <v>10</v>
      </c>
      <c r="G3" s="155" t="s">
        <v>22</v>
      </c>
      <c r="H3" s="157"/>
    </row>
    <row r="4" spans="1:8" ht="52.8" customHeight="1" thickBot="1">
      <c r="A4" s="197"/>
      <c r="B4" s="47" t="s">
        <v>98</v>
      </c>
      <c r="C4" s="47" t="s">
        <v>97</v>
      </c>
      <c r="D4" s="47" t="s">
        <v>96</v>
      </c>
      <c r="E4" s="47" t="s">
        <v>95</v>
      </c>
      <c r="F4" s="210"/>
      <c r="G4" s="60" t="s">
        <v>86</v>
      </c>
      <c r="H4" s="48" t="s">
        <v>94</v>
      </c>
    </row>
    <row r="5" spans="1:8" ht="17.7" customHeight="1" thickTop="1">
      <c r="A5" s="49" t="s">
        <v>36</v>
      </c>
      <c r="B5" s="216">
        <f t="shared" ref="B5" si="0">C5+D5+E5</f>
        <v>4</v>
      </c>
      <c r="C5" s="216">
        <v>4</v>
      </c>
      <c r="D5" s="110">
        <v>0</v>
      </c>
      <c r="E5" s="110">
        <v>0</v>
      </c>
      <c r="F5" s="217">
        <v>7</v>
      </c>
      <c r="G5" s="218">
        <f t="shared" ref="G5" si="1">F5/B5*1000</f>
        <v>1750</v>
      </c>
      <c r="H5" s="219">
        <f t="shared" ref="H5" si="2">F5/C5*1000</f>
        <v>1750</v>
      </c>
    </row>
    <row r="6" spans="1:8" ht="17.7" customHeight="1">
      <c r="A6" s="35" t="s">
        <v>1</v>
      </c>
      <c r="B6" s="105">
        <f>SUM(B5:B5)</f>
        <v>4</v>
      </c>
      <c r="C6" s="105">
        <f>SUM(C5:C5)</f>
        <v>4</v>
      </c>
      <c r="D6" s="105">
        <f>SUM(D5:D5)</f>
        <v>0</v>
      </c>
      <c r="E6" s="105">
        <f>SUM(E5:E5)</f>
        <v>0</v>
      </c>
      <c r="F6" s="105">
        <f>SUM(F5:F5)</f>
        <v>7</v>
      </c>
      <c r="G6" s="24">
        <f>F6/B6*1000</f>
        <v>1750</v>
      </c>
      <c r="H6" s="56">
        <f>F6/C6*1000</f>
        <v>1750</v>
      </c>
    </row>
    <row r="7" spans="1:8" ht="21" customHeight="1">
      <c r="A7" s="45"/>
      <c r="B7" s="45"/>
      <c r="C7" s="45"/>
      <c r="D7" s="45"/>
      <c r="E7" s="45"/>
      <c r="F7" s="45"/>
      <c r="G7" s="45"/>
      <c r="H7" s="45"/>
    </row>
    <row r="8" spans="1:8" ht="21" customHeight="1">
      <c r="A8" s="45"/>
      <c r="B8" s="45"/>
      <c r="C8" s="45"/>
      <c r="D8" s="45"/>
      <c r="E8" s="45"/>
      <c r="F8" s="45"/>
      <c r="G8" s="45"/>
      <c r="H8" s="45"/>
    </row>
    <row r="9" spans="1:8" ht="30" customHeight="1">
      <c r="A9" s="151" t="s">
        <v>61</v>
      </c>
      <c r="B9" s="151"/>
      <c r="C9" s="151"/>
      <c r="D9" s="151"/>
      <c r="E9" s="151"/>
      <c r="F9" s="151"/>
      <c r="G9" s="151"/>
      <c r="H9" s="151"/>
    </row>
    <row r="10" spans="1:8" ht="21.75" customHeight="1" thickBot="1">
      <c r="A10" s="59" t="s">
        <v>54</v>
      </c>
      <c r="B10" s="25"/>
      <c r="C10" s="6"/>
      <c r="D10" s="6"/>
      <c r="E10" s="6"/>
      <c r="F10" s="6"/>
      <c r="G10" s="6"/>
      <c r="H10" s="6"/>
    </row>
    <row r="11" spans="1:8" ht="27.6" customHeight="1" thickTop="1">
      <c r="A11" s="201" t="s">
        <v>2</v>
      </c>
      <c r="B11" s="165" t="s">
        <v>15</v>
      </c>
      <c r="C11" s="165"/>
      <c r="D11" s="165"/>
      <c r="E11" s="157"/>
      <c r="F11" s="165" t="s">
        <v>10</v>
      </c>
      <c r="G11" s="155" t="s">
        <v>22</v>
      </c>
      <c r="H11" s="157"/>
    </row>
    <row r="12" spans="1:8" ht="27" thickBot="1">
      <c r="A12" s="202"/>
      <c r="B12" s="71" t="s">
        <v>70</v>
      </c>
      <c r="C12" s="71" t="s">
        <v>100</v>
      </c>
      <c r="D12" s="47" t="s">
        <v>75</v>
      </c>
      <c r="E12" s="48" t="s">
        <v>76</v>
      </c>
      <c r="F12" s="210"/>
      <c r="G12" s="149" t="s">
        <v>86</v>
      </c>
      <c r="H12" s="48" t="s">
        <v>99</v>
      </c>
    </row>
    <row r="13" spans="1:8" ht="17.7" customHeight="1" thickTop="1">
      <c r="A13" s="63" t="s">
        <v>41</v>
      </c>
      <c r="B13" s="110">
        <f>C13+D13+E13</f>
        <v>77650</v>
      </c>
      <c r="C13" s="110">
        <v>77496</v>
      </c>
      <c r="D13" s="117">
        <v>154</v>
      </c>
      <c r="E13" s="111">
        <v>0</v>
      </c>
      <c r="F13" s="110">
        <v>118491</v>
      </c>
      <c r="G13" s="66">
        <f>F13/B13*1000</f>
        <v>1525.9626529298134</v>
      </c>
      <c r="H13" s="39">
        <f>F13/C13*1000</f>
        <v>1528.9950449055436</v>
      </c>
    </row>
    <row r="14" spans="1:8" ht="17.7" customHeight="1">
      <c r="A14" s="64" t="s">
        <v>42</v>
      </c>
      <c r="B14" s="102">
        <f>C14+D14+E14</f>
        <v>146433</v>
      </c>
      <c r="C14" s="102">
        <v>145471</v>
      </c>
      <c r="D14" s="102">
        <v>962</v>
      </c>
      <c r="E14" s="102">
        <v>0</v>
      </c>
      <c r="F14" s="102">
        <v>234422</v>
      </c>
      <c r="G14" s="66">
        <f t="shared" ref="G14:G24" si="3">F14/B14*1000</f>
        <v>1600.8823147787725</v>
      </c>
      <c r="H14" s="39">
        <f t="shared" ref="H14:H23" si="4">F14/C14*1000</f>
        <v>1611.4689525747399</v>
      </c>
    </row>
    <row r="15" spans="1:8" ht="17.7" customHeight="1">
      <c r="A15" s="64" t="s">
        <v>43</v>
      </c>
      <c r="B15" s="102">
        <f t="shared" ref="B15:B24" si="5">C15+D15+E15</f>
        <v>1234</v>
      </c>
      <c r="C15" s="102">
        <v>1143</v>
      </c>
      <c r="D15" s="112">
        <v>0</v>
      </c>
      <c r="E15" s="112">
        <v>91</v>
      </c>
      <c r="F15" s="102">
        <v>1544</v>
      </c>
      <c r="G15" s="66">
        <f t="shared" si="3"/>
        <v>1251.2155591572123</v>
      </c>
      <c r="H15" s="39">
        <f t="shared" si="4"/>
        <v>1350.8311461067367</v>
      </c>
    </row>
    <row r="16" spans="1:8" s="22" customFormat="1" ht="17.7" customHeight="1">
      <c r="A16" s="64" t="s">
        <v>35</v>
      </c>
      <c r="B16" s="102">
        <f t="shared" si="5"/>
        <v>41878</v>
      </c>
      <c r="C16" s="113">
        <v>41465</v>
      </c>
      <c r="D16" s="114">
        <v>47</v>
      </c>
      <c r="E16" s="114">
        <v>366</v>
      </c>
      <c r="F16" s="113">
        <v>42162</v>
      </c>
      <c r="G16" s="66">
        <f t="shared" si="3"/>
        <v>1006.7816037060031</v>
      </c>
      <c r="H16" s="39">
        <f t="shared" si="4"/>
        <v>1016.80935728928</v>
      </c>
    </row>
    <row r="17" spans="1:8" ht="17.7" customHeight="1">
      <c r="A17" s="64" t="s">
        <v>7</v>
      </c>
      <c r="B17" s="102">
        <f t="shared" si="5"/>
        <v>232</v>
      </c>
      <c r="C17" s="113">
        <v>220</v>
      </c>
      <c r="D17" s="114">
        <v>0</v>
      </c>
      <c r="E17" s="114">
        <v>12</v>
      </c>
      <c r="F17" s="113">
        <v>275</v>
      </c>
      <c r="G17" s="66">
        <f t="shared" si="3"/>
        <v>1185.3448275862067</v>
      </c>
      <c r="H17" s="39">
        <f t="shared" si="4"/>
        <v>1250</v>
      </c>
    </row>
    <row r="18" spans="1:8" ht="17.7" customHeight="1">
      <c r="A18" s="64" t="s">
        <v>3</v>
      </c>
      <c r="B18" s="102">
        <f t="shared" si="5"/>
        <v>74</v>
      </c>
      <c r="C18" s="113">
        <v>54</v>
      </c>
      <c r="D18" s="114">
        <v>5</v>
      </c>
      <c r="E18" s="114">
        <v>15</v>
      </c>
      <c r="F18" s="113">
        <v>69</v>
      </c>
      <c r="G18" s="66">
        <f t="shared" si="3"/>
        <v>932.43243243243251</v>
      </c>
      <c r="H18" s="39">
        <f t="shared" si="4"/>
        <v>1277.7777777777776</v>
      </c>
    </row>
    <row r="19" spans="1:8" ht="17.7" customHeight="1">
      <c r="A19" s="64" t="s">
        <v>21</v>
      </c>
      <c r="B19" s="102">
        <f t="shared" si="5"/>
        <v>18323</v>
      </c>
      <c r="C19" s="102">
        <v>18024</v>
      </c>
      <c r="D19" s="112">
        <v>0</v>
      </c>
      <c r="E19" s="112">
        <v>299</v>
      </c>
      <c r="F19" s="102">
        <v>22272</v>
      </c>
      <c r="G19" s="66">
        <f t="shared" si="3"/>
        <v>1215.5214757408721</v>
      </c>
      <c r="H19" s="39">
        <f t="shared" si="4"/>
        <v>1235.6857523302263</v>
      </c>
    </row>
    <row r="20" spans="1:8" ht="17.7" customHeight="1">
      <c r="A20" s="64" t="s">
        <v>8</v>
      </c>
      <c r="B20" s="102">
        <f>C20+D20+E20</f>
        <v>279</v>
      </c>
      <c r="C20" s="102">
        <v>279</v>
      </c>
      <c r="D20" s="112">
        <v>0</v>
      </c>
      <c r="E20" s="112">
        <v>0</v>
      </c>
      <c r="F20" s="102">
        <v>286</v>
      </c>
      <c r="G20" s="66">
        <f t="shared" si="3"/>
        <v>1025.089605734767</v>
      </c>
      <c r="H20" s="39">
        <f t="shared" si="4"/>
        <v>1025.089605734767</v>
      </c>
    </row>
    <row r="21" spans="1:8" ht="17.7" customHeight="1">
      <c r="A21" s="64" t="s">
        <v>36</v>
      </c>
      <c r="B21" s="102">
        <f t="shared" si="5"/>
        <v>70604</v>
      </c>
      <c r="C21" s="113">
        <v>70236</v>
      </c>
      <c r="D21" s="114">
        <v>20</v>
      </c>
      <c r="E21" s="114">
        <v>348</v>
      </c>
      <c r="F21" s="113">
        <v>117972</v>
      </c>
      <c r="G21" s="66">
        <f t="shared" si="3"/>
        <v>1670.8968330406208</v>
      </c>
      <c r="H21" s="39">
        <f t="shared" si="4"/>
        <v>1679.6514607893387</v>
      </c>
    </row>
    <row r="22" spans="1:8" ht="17.7" customHeight="1">
      <c r="A22" s="64" t="s">
        <v>4</v>
      </c>
      <c r="B22" s="102">
        <f t="shared" si="5"/>
        <v>622</v>
      </c>
      <c r="C22" s="113">
        <v>622</v>
      </c>
      <c r="D22" s="114">
        <v>0</v>
      </c>
      <c r="E22" s="114">
        <v>0</v>
      </c>
      <c r="F22" s="113">
        <v>489</v>
      </c>
      <c r="G22" s="66">
        <f t="shared" si="3"/>
        <v>786.17363344051455</v>
      </c>
      <c r="H22" s="39">
        <f t="shared" si="4"/>
        <v>786.17363344051455</v>
      </c>
    </row>
    <row r="23" spans="1:8" ht="17.7" customHeight="1">
      <c r="A23" s="64" t="s">
        <v>5</v>
      </c>
      <c r="B23" s="102">
        <f t="shared" si="5"/>
        <v>2040</v>
      </c>
      <c r="C23" s="113">
        <v>59</v>
      </c>
      <c r="D23" s="114">
        <v>0</v>
      </c>
      <c r="E23" s="114">
        <v>1981</v>
      </c>
      <c r="F23" s="113">
        <v>49</v>
      </c>
      <c r="G23" s="66">
        <f t="shared" si="3"/>
        <v>24.019607843137255</v>
      </c>
      <c r="H23" s="39">
        <f t="shared" si="4"/>
        <v>830.50847457627117</v>
      </c>
    </row>
    <row r="24" spans="1:8" ht="17.7" customHeight="1">
      <c r="A24" s="65" t="s">
        <v>40</v>
      </c>
      <c r="B24" s="102">
        <f t="shared" si="5"/>
        <v>176</v>
      </c>
      <c r="C24" s="115">
        <v>176</v>
      </c>
      <c r="D24" s="118">
        <v>0</v>
      </c>
      <c r="E24" s="118">
        <v>0</v>
      </c>
      <c r="F24" s="115">
        <v>213</v>
      </c>
      <c r="G24" s="66">
        <f t="shared" si="3"/>
        <v>1210.2272727272727</v>
      </c>
      <c r="H24" s="39">
        <f>F24/C24*1000</f>
        <v>1210.2272727272727</v>
      </c>
    </row>
    <row r="25" spans="1:8" ht="17.7" customHeight="1">
      <c r="A25" s="64" t="s">
        <v>1</v>
      </c>
      <c r="B25" s="102">
        <f>SUM(B13:B24)</f>
        <v>359545</v>
      </c>
      <c r="C25" s="102">
        <f>SUM(C13:C24)</f>
        <v>355245</v>
      </c>
      <c r="D25" s="102">
        <f>SUM(D13:D24)</f>
        <v>1188</v>
      </c>
      <c r="E25" s="102">
        <f>SUM(E13:E24)</f>
        <v>3112</v>
      </c>
      <c r="F25" s="102">
        <f>SUM(F13:F24)</f>
        <v>538244</v>
      </c>
      <c r="G25" s="23">
        <f>F25/B25*1000</f>
        <v>1497.0142819396738</v>
      </c>
      <c r="H25" s="220">
        <f>F25/C25*1000</f>
        <v>1515.1346253993722</v>
      </c>
    </row>
    <row r="26" spans="1:8">
      <c r="A26" s="203" t="s">
        <v>44</v>
      </c>
      <c r="B26" s="203"/>
      <c r="C26" s="203"/>
      <c r="D26" s="203"/>
      <c r="E26" s="26"/>
      <c r="F26" s="26"/>
      <c r="G26" s="26"/>
      <c r="H26" s="26"/>
    </row>
  </sheetData>
  <mergeCells count="11">
    <mergeCell ref="A26:D26"/>
    <mergeCell ref="A1:H1"/>
    <mergeCell ref="A11:A12"/>
    <mergeCell ref="B11:E11"/>
    <mergeCell ref="F11:F12"/>
    <mergeCell ref="G11:H11"/>
    <mergeCell ref="A9:H9"/>
    <mergeCell ref="A3:A4"/>
    <mergeCell ref="B3:E3"/>
    <mergeCell ref="F3:F4"/>
    <mergeCell ref="G3:H3"/>
  </mergeCells>
  <printOptions horizontalCentered="1" verticalCentered="1"/>
  <pageMargins left="0.25" right="0.5" top="0.25" bottom="0.25" header="0.31496062992126" footer="0.31496062992126"/>
  <pageSetup paperSize="9" orientation="portrait" r:id="rId1"/>
  <headerFooter>
    <oddFooter xml:space="preserve">&amp;C14&amp;R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rightToLeft="1" zoomScaleNormal="100" workbookViewId="0">
      <selection activeCell="Q5" sqref="Q5"/>
    </sheetView>
  </sheetViews>
  <sheetFormatPr defaultRowHeight="13.8"/>
  <cols>
    <col min="1" max="1" width="11" customWidth="1"/>
    <col min="2" max="2" width="8.69921875" customWidth="1"/>
    <col min="3" max="3" width="11.296875" customWidth="1"/>
    <col min="4" max="4" width="10.69921875" customWidth="1"/>
    <col min="5" max="5" width="10.59765625" customWidth="1"/>
    <col min="6" max="6" width="9.296875" customWidth="1"/>
    <col min="7" max="7" width="12.09765625" customWidth="1"/>
    <col min="15" max="15" width="13" customWidth="1"/>
  </cols>
  <sheetData>
    <row r="1" spans="1:12" ht="33" customHeight="1">
      <c r="A1" s="195" t="s">
        <v>62</v>
      </c>
      <c r="B1" s="195"/>
      <c r="C1" s="195"/>
      <c r="D1" s="195"/>
      <c r="E1" s="195"/>
      <c r="F1" s="195"/>
      <c r="G1" s="195"/>
    </row>
    <row r="2" spans="1:12" ht="16.2" thickBot="1">
      <c r="A2" s="204" t="s">
        <v>47</v>
      </c>
      <c r="B2" s="204"/>
      <c r="C2" s="42"/>
      <c r="D2" s="42"/>
      <c r="E2" s="42"/>
      <c r="F2" s="42"/>
      <c r="G2" s="42"/>
    </row>
    <row r="3" spans="1:12" ht="21.75" customHeight="1" thickTop="1">
      <c r="A3" s="201" t="s">
        <v>33</v>
      </c>
      <c r="B3" s="205" t="s">
        <v>16</v>
      </c>
      <c r="C3" s="205"/>
      <c r="D3" s="205"/>
      <c r="E3" s="205" t="s">
        <v>10</v>
      </c>
      <c r="F3" s="205" t="s">
        <v>22</v>
      </c>
      <c r="G3" s="206"/>
    </row>
    <row r="4" spans="1:12" ht="54" customHeight="1" thickBot="1">
      <c r="A4" s="202"/>
      <c r="B4" s="67" t="s">
        <v>85</v>
      </c>
      <c r="C4" s="67" t="s">
        <v>69</v>
      </c>
      <c r="D4" s="67" t="s">
        <v>72</v>
      </c>
      <c r="E4" s="211"/>
      <c r="F4" s="67" t="s">
        <v>84</v>
      </c>
      <c r="G4" s="68" t="s">
        <v>83</v>
      </c>
      <c r="H4" s="19"/>
      <c r="I4" s="19"/>
      <c r="J4" s="19"/>
      <c r="K4" s="19"/>
      <c r="L4" s="19"/>
    </row>
    <row r="5" spans="1:12" s="12" customFormat="1" ht="14.4" thickTop="1">
      <c r="A5" s="65" t="s">
        <v>41</v>
      </c>
      <c r="B5" s="119">
        <f>C5+D5</f>
        <v>19759</v>
      </c>
      <c r="C5" s="120">
        <v>19747</v>
      </c>
      <c r="D5" s="119">
        <v>12</v>
      </c>
      <c r="E5" s="119">
        <v>113589</v>
      </c>
      <c r="F5" s="81">
        <f>E5/B5*1000</f>
        <v>5748.7221013209173</v>
      </c>
      <c r="G5" s="73">
        <f>E5/C5*1000</f>
        <v>5752.2155264090752</v>
      </c>
      <c r="H5" s="19"/>
      <c r="I5" s="19"/>
      <c r="J5" s="19"/>
      <c r="K5" s="15"/>
      <c r="L5" s="19"/>
    </row>
    <row r="6" spans="1:12" s="12" customFormat="1">
      <c r="A6" s="65" t="s">
        <v>43</v>
      </c>
      <c r="B6" s="121">
        <f>C6+D6</f>
        <v>1551</v>
      </c>
      <c r="C6" s="104">
        <v>1551</v>
      </c>
      <c r="D6" s="121">
        <v>0</v>
      </c>
      <c r="E6" s="121">
        <v>15437</v>
      </c>
      <c r="F6" s="78">
        <f>E6/B6*1000</f>
        <v>9952.9335912314637</v>
      </c>
      <c r="G6" s="73">
        <f t="shared" ref="G6:G14" si="0">E6/C6*1000</f>
        <v>9952.9335912314637</v>
      </c>
      <c r="H6" s="19"/>
      <c r="I6" s="19"/>
      <c r="J6" s="19"/>
      <c r="K6" s="19"/>
      <c r="L6" s="19"/>
    </row>
    <row r="7" spans="1:12" s="12" customFormat="1">
      <c r="A7" s="65" t="s">
        <v>35</v>
      </c>
      <c r="B7" s="121">
        <f t="shared" ref="B7:B13" si="1">C7+D7</f>
        <v>4153</v>
      </c>
      <c r="C7" s="104">
        <v>4146</v>
      </c>
      <c r="D7" s="122">
        <v>7</v>
      </c>
      <c r="E7" s="122">
        <v>26880</v>
      </c>
      <c r="F7" s="79">
        <f t="shared" ref="F7:F14" si="2">E7/B7*1000</f>
        <v>6472.4295689862747</v>
      </c>
      <c r="G7" s="73">
        <f t="shared" si="0"/>
        <v>6483.3574529667148</v>
      </c>
      <c r="H7" s="19"/>
      <c r="I7" s="19"/>
      <c r="J7" s="19"/>
      <c r="K7" s="15"/>
      <c r="L7" s="19"/>
    </row>
    <row r="8" spans="1:12">
      <c r="A8" s="69" t="s">
        <v>7</v>
      </c>
      <c r="B8" s="121">
        <f t="shared" si="1"/>
        <v>6492</v>
      </c>
      <c r="C8" s="104">
        <v>6470</v>
      </c>
      <c r="D8" s="123">
        <v>22</v>
      </c>
      <c r="E8" s="123">
        <v>38335</v>
      </c>
      <c r="F8" s="78">
        <f t="shared" si="2"/>
        <v>5904.9599507085641</v>
      </c>
      <c r="G8" s="73">
        <f t="shared" si="0"/>
        <v>5925.038639876353</v>
      </c>
      <c r="H8" s="19"/>
      <c r="I8" s="19"/>
      <c r="J8" s="19"/>
      <c r="K8" s="15"/>
      <c r="L8" s="19"/>
    </row>
    <row r="9" spans="1:12">
      <c r="A9" s="69" t="s">
        <v>3</v>
      </c>
      <c r="B9" s="121">
        <f t="shared" si="1"/>
        <v>2926</v>
      </c>
      <c r="C9" s="104">
        <v>2926</v>
      </c>
      <c r="D9" s="123">
        <v>0</v>
      </c>
      <c r="E9" s="123">
        <v>28066</v>
      </c>
      <c r="F9" s="79">
        <f t="shared" si="2"/>
        <v>9591.9343814080657</v>
      </c>
      <c r="G9" s="73">
        <f t="shared" si="0"/>
        <v>9591.9343814080657</v>
      </c>
      <c r="H9" s="19"/>
      <c r="I9" s="19"/>
      <c r="J9" s="19"/>
      <c r="K9" s="19"/>
      <c r="L9" s="19"/>
    </row>
    <row r="10" spans="1:12" s="12" customFormat="1">
      <c r="A10" s="69" t="s">
        <v>27</v>
      </c>
      <c r="B10" s="121">
        <f t="shared" si="1"/>
        <v>559</v>
      </c>
      <c r="C10" s="104">
        <v>559</v>
      </c>
      <c r="D10" s="124">
        <v>0</v>
      </c>
      <c r="E10" s="124">
        <v>3513</v>
      </c>
      <c r="F10" s="78">
        <f t="shared" si="2"/>
        <v>6284.4364937388191</v>
      </c>
      <c r="G10" s="73">
        <f t="shared" si="0"/>
        <v>6284.4364937388191</v>
      </c>
      <c r="H10" s="19"/>
      <c r="I10" s="19"/>
      <c r="J10" s="19"/>
      <c r="K10" s="19"/>
      <c r="L10" s="19"/>
    </row>
    <row r="11" spans="1:12">
      <c r="A11" s="69" t="s">
        <v>8</v>
      </c>
      <c r="B11" s="121">
        <f t="shared" si="1"/>
        <v>107</v>
      </c>
      <c r="C11" s="104">
        <v>107</v>
      </c>
      <c r="D11" s="123">
        <v>0</v>
      </c>
      <c r="E11" s="123">
        <v>559</v>
      </c>
      <c r="F11" s="79">
        <f t="shared" si="2"/>
        <v>5224.2990654205605</v>
      </c>
      <c r="G11" s="73">
        <f t="shared" si="0"/>
        <v>5224.2990654205605</v>
      </c>
      <c r="H11" s="19"/>
      <c r="I11" s="19"/>
      <c r="J11" s="19"/>
      <c r="K11" s="19"/>
      <c r="L11" s="19"/>
    </row>
    <row r="12" spans="1:12" s="12" customFormat="1" ht="17.399999999999999" customHeight="1">
      <c r="A12" s="69" t="s">
        <v>36</v>
      </c>
      <c r="B12" s="121">
        <f t="shared" si="1"/>
        <v>275</v>
      </c>
      <c r="C12" s="126">
        <v>275</v>
      </c>
      <c r="D12" s="125">
        <v>0</v>
      </c>
      <c r="E12" s="124">
        <v>2223</v>
      </c>
      <c r="F12" s="79">
        <f t="shared" si="2"/>
        <v>8083.636363636364</v>
      </c>
      <c r="G12" s="73">
        <f t="shared" si="0"/>
        <v>8083.636363636364</v>
      </c>
      <c r="H12" s="53"/>
      <c r="I12" s="19"/>
      <c r="J12" s="19"/>
      <c r="K12" s="15"/>
      <c r="L12" s="19"/>
    </row>
    <row r="13" spans="1:12" s="12" customFormat="1">
      <c r="A13" s="69" t="s">
        <v>66</v>
      </c>
      <c r="B13" s="121">
        <f t="shared" si="1"/>
        <v>78</v>
      </c>
      <c r="C13" s="104">
        <v>78</v>
      </c>
      <c r="D13" s="122">
        <v>0</v>
      </c>
      <c r="E13" s="127">
        <v>467</v>
      </c>
      <c r="F13" s="75">
        <f t="shared" si="2"/>
        <v>5987.1794871794873</v>
      </c>
      <c r="G13" s="212">
        <f t="shared" si="0"/>
        <v>5987.1794871794873</v>
      </c>
      <c r="H13" s="19"/>
      <c r="I13" s="19"/>
      <c r="J13" s="20"/>
      <c r="K13" s="21"/>
      <c r="L13" s="19"/>
    </row>
    <row r="14" spans="1:12">
      <c r="A14" s="69" t="s">
        <v>1</v>
      </c>
      <c r="B14" s="120">
        <f>SUM(B5:B13)</f>
        <v>35900</v>
      </c>
      <c r="C14" s="120">
        <f t="shared" ref="C14:E14" si="3">SUM(C5:C13)</f>
        <v>35859</v>
      </c>
      <c r="D14" s="120">
        <f t="shared" si="3"/>
        <v>41</v>
      </c>
      <c r="E14" s="124">
        <f t="shared" si="3"/>
        <v>229069</v>
      </c>
      <c r="F14" s="80">
        <f t="shared" si="2"/>
        <v>6380.7520891364902</v>
      </c>
      <c r="G14" s="213">
        <f t="shared" si="0"/>
        <v>6388.0476309991909</v>
      </c>
      <c r="H14" s="19"/>
      <c r="I14" s="19"/>
      <c r="J14" s="21"/>
      <c r="K14" s="21"/>
      <c r="L14" s="19"/>
    </row>
    <row r="15" spans="1:12" s="12" customFormat="1">
      <c r="A15" s="200" t="s">
        <v>44</v>
      </c>
      <c r="B15" s="200"/>
      <c r="C15" s="200"/>
      <c r="D15" s="200"/>
      <c r="E15" s="27"/>
      <c r="F15" s="27"/>
      <c r="G15" s="27"/>
      <c r="H15" s="19"/>
      <c r="I15" s="19"/>
      <c r="J15" s="20"/>
      <c r="K15" s="21"/>
      <c r="L15" s="19"/>
    </row>
    <row r="16" spans="1:12" s="12" customFormat="1">
      <c r="A16" s="28"/>
      <c r="B16" s="28"/>
      <c r="C16" s="28"/>
      <c r="D16" s="28"/>
      <c r="E16" s="28"/>
      <c r="F16" s="28"/>
      <c r="G16" s="28"/>
      <c r="H16" s="19"/>
      <c r="I16" s="19"/>
      <c r="J16" s="21"/>
      <c r="K16" s="21"/>
      <c r="L16" s="19"/>
    </row>
  </sheetData>
  <mergeCells count="7">
    <mergeCell ref="A1:G1"/>
    <mergeCell ref="A2:B2"/>
    <mergeCell ref="A3:A4"/>
    <mergeCell ref="B3:D3"/>
    <mergeCell ref="E3:E4"/>
    <mergeCell ref="F3:G3"/>
    <mergeCell ref="A15:D15"/>
  </mergeCells>
  <printOptions horizontalCentered="1" verticalCentered="1"/>
  <pageMargins left="0.25" right="0.5" top="0.25" bottom="0.25" header="0.31496062992126" footer="0.31496062992126"/>
  <pageSetup orientation="portrait" r:id="rId1"/>
  <headerFooter>
    <oddFooter>&amp;C15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L28"/>
  <sheetViews>
    <sheetView rightToLeft="1" topLeftCell="A4" zoomScaleNormal="100" workbookViewId="0">
      <selection activeCell="D22" sqref="D22"/>
    </sheetView>
  </sheetViews>
  <sheetFormatPr defaultRowHeight="13.8"/>
  <cols>
    <col min="1" max="1" width="9.69921875" customWidth="1"/>
    <col min="2" max="2" width="9.8984375" customWidth="1"/>
    <col min="3" max="5" width="9.69921875" customWidth="1"/>
    <col min="6" max="6" width="10" customWidth="1"/>
    <col min="7" max="7" width="10.296875" customWidth="1"/>
    <col min="8" max="8" width="11.296875" customWidth="1"/>
    <col min="9" max="9" width="9.3984375" customWidth="1"/>
    <col min="10" max="10" width="11.296875" customWidth="1"/>
  </cols>
  <sheetData>
    <row r="1" spans="1:10" ht="34.950000000000003" customHeight="1">
      <c r="A1" s="151" t="s">
        <v>64</v>
      </c>
      <c r="B1" s="151"/>
      <c r="C1" s="151"/>
      <c r="D1" s="151"/>
      <c r="E1" s="151"/>
      <c r="F1" s="151"/>
      <c r="G1" s="151"/>
    </row>
    <row r="2" spans="1:10" ht="20.25" customHeight="1" thickBot="1">
      <c r="A2" s="207" t="s">
        <v>55</v>
      </c>
      <c r="B2" s="207"/>
      <c r="C2" s="6"/>
      <c r="D2" s="6"/>
      <c r="E2" s="6"/>
      <c r="F2" s="6"/>
      <c r="G2" s="6"/>
    </row>
    <row r="3" spans="1:10" ht="21.75" customHeight="1" thickTop="1">
      <c r="A3" s="196" t="s">
        <v>2</v>
      </c>
      <c r="B3" s="165" t="s">
        <v>15</v>
      </c>
      <c r="C3" s="165"/>
      <c r="D3" s="165"/>
      <c r="E3" s="165" t="s">
        <v>10</v>
      </c>
      <c r="F3" s="165" t="s">
        <v>22</v>
      </c>
      <c r="G3" s="157"/>
    </row>
    <row r="4" spans="1:10" ht="53.25" customHeight="1" thickBot="1">
      <c r="A4" s="197"/>
      <c r="B4" s="47" t="s">
        <v>70</v>
      </c>
      <c r="C4" s="47" t="s">
        <v>91</v>
      </c>
      <c r="D4" s="47" t="s">
        <v>92</v>
      </c>
      <c r="E4" s="210"/>
      <c r="F4" s="47" t="s">
        <v>70</v>
      </c>
      <c r="G4" s="48" t="s">
        <v>93</v>
      </c>
    </row>
    <row r="5" spans="1:10" s="12" customFormat="1" ht="18" customHeight="1" thickTop="1">
      <c r="A5" s="38" t="s">
        <v>41</v>
      </c>
      <c r="B5" s="125">
        <f>C5+D5</f>
        <v>6046</v>
      </c>
      <c r="C5" s="125">
        <v>6046</v>
      </c>
      <c r="D5" s="125">
        <v>0</v>
      </c>
      <c r="E5" s="125">
        <v>36103</v>
      </c>
      <c r="F5" s="76">
        <f t="shared" ref="F5:F14" si="0">E5/B5*1000</f>
        <v>5971.3860403572617</v>
      </c>
      <c r="G5" s="215">
        <f t="shared" ref="G5:G14" si="1">E5/C5*1000</f>
        <v>5971.3860403572617</v>
      </c>
    </row>
    <row r="6" spans="1:10" s="12" customFormat="1" ht="18" customHeight="1">
      <c r="A6" s="38" t="s">
        <v>43</v>
      </c>
      <c r="B6" s="125">
        <f t="shared" ref="B6:B13" si="2">C6+D6</f>
        <v>1551</v>
      </c>
      <c r="C6" s="125">
        <v>1551</v>
      </c>
      <c r="D6" s="125">
        <v>0</v>
      </c>
      <c r="E6" s="125">
        <v>15437</v>
      </c>
      <c r="F6" s="76">
        <f t="shared" si="0"/>
        <v>9952.9335912314637</v>
      </c>
      <c r="G6" s="215">
        <f t="shared" si="1"/>
        <v>9952.9335912314637</v>
      </c>
    </row>
    <row r="7" spans="1:10" s="12" customFormat="1" ht="18" customHeight="1">
      <c r="A7" s="38" t="s">
        <v>35</v>
      </c>
      <c r="B7" s="125">
        <f t="shared" si="2"/>
        <v>1871</v>
      </c>
      <c r="C7" s="125">
        <v>1864</v>
      </c>
      <c r="D7" s="125">
        <v>7</v>
      </c>
      <c r="E7" s="125">
        <v>11678</v>
      </c>
      <c r="F7" s="76">
        <f t="shared" si="0"/>
        <v>6241.5820416889364</v>
      </c>
      <c r="G7" s="215">
        <f t="shared" si="1"/>
        <v>6265.0214592274679</v>
      </c>
    </row>
    <row r="8" spans="1:10" ht="18" customHeight="1">
      <c r="A8" s="38" t="s">
        <v>7</v>
      </c>
      <c r="B8" s="125">
        <f t="shared" si="2"/>
        <v>1473</v>
      </c>
      <c r="C8" s="125">
        <v>1473</v>
      </c>
      <c r="D8" s="125">
        <v>0</v>
      </c>
      <c r="E8" s="125">
        <v>9167</v>
      </c>
      <c r="F8" s="76">
        <f t="shared" si="0"/>
        <v>6223.3536999321113</v>
      </c>
      <c r="G8" s="215">
        <f t="shared" si="1"/>
        <v>6223.3536999321113</v>
      </c>
      <c r="J8" s="12"/>
    </row>
    <row r="9" spans="1:10" ht="18" customHeight="1">
      <c r="A9" s="35" t="s">
        <v>3</v>
      </c>
      <c r="B9" s="125">
        <f t="shared" si="2"/>
        <v>2447</v>
      </c>
      <c r="C9" s="125">
        <v>2447</v>
      </c>
      <c r="D9" s="125">
        <v>0</v>
      </c>
      <c r="E9" s="125">
        <v>24824</v>
      </c>
      <c r="F9" s="76">
        <f t="shared" si="0"/>
        <v>10144.666939109113</v>
      </c>
      <c r="G9" s="215">
        <f t="shared" si="1"/>
        <v>10144.666939109113</v>
      </c>
      <c r="J9" s="12"/>
    </row>
    <row r="10" spans="1:10" s="12" customFormat="1" ht="18" customHeight="1">
      <c r="A10" s="35" t="s">
        <v>27</v>
      </c>
      <c r="B10" s="125">
        <f t="shared" si="2"/>
        <v>38</v>
      </c>
      <c r="C10" s="125">
        <v>38</v>
      </c>
      <c r="D10" s="125">
        <v>0</v>
      </c>
      <c r="E10" s="125">
        <v>298</v>
      </c>
      <c r="F10" s="76">
        <f t="shared" si="0"/>
        <v>7842.105263157895</v>
      </c>
      <c r="G10" s="215">
        <f t="shared" si="1"/>
        <v>7842.105263157895</v>
      </c>
    </row>
    <row r="11" spans="1:10" s="12" customFormat="1" ht="18" customHeight="1">
      <c r="A11" s="35" t="s">
        <v>8</v>
      </c>
      <c r="B11" s="125">
        <f t="shared" si="2"/>
        <v>97</v>
      </c>
      <c r="C11" s="125">
        <v>97</v>
      </c>
      <c r="D11" s="125">
        <v>0</v>
      </c>
      <c r="E11" s="125">
        <v>464</v>
      </c>
      <c r="F11" s="76">
        <f t="shared" si="0"/>
        <v>4783.5051546391751</v>
      </c>
      <c r="G11" s="215">
        <f t="shared" si="1"/>
        <v>4783.5051546391751</v>
      </c>
    </row>
    <row r="12" spans="1:10" s="12" customFormat="1" ht="18" customHeight="1">
      <c r="A12" s="35" t="s">
        <v>46</v>
      </c>
      <c r="B12" s="125">
        <f t="shared" si="2"/>
        <v>275</v>
      </c>
      <c r="C12" s="125">
        <v>275</v>
      </c>
      <c r="D12" s="125">
        <v>0</v>
      </c>
      <c r="E12" s="125">
        <v>2223</v>
      </c>
      <c r="F12" s="76">
        <f t="shared" si="0"/>
        <v>8083.636363636364</v>
      </c>
      <c r="G12" s="215">
        <f t="shared" si="1"/>
        <v>8083.636363636364</v>
      </c>
    </row>
    <row r="13" spans="1:10" ht="18" customHeight="1">
      <c r="A13" s="35" t="s">
        <v>4</v>
      </c>
      <c r="B13" s="125">
        <f t="shared" si="2"/>
        <v>78</v>
      </c>
      <c r="C13" s="125">
        <v>78</v>
      </c>
      <c r="D13" s="125">
        <v>0</v>
      </c>
      <c r="E13" s="128">
        <v>467</v>
      </c>
      <c r="F13" s="76">
        <f t="shared" si="0"/>
        <v>5987.1794871794873</v>
      </c>
      <c r="G13" s="215">
        <f t="shared" si="1"/>
        <v>5987.1794871794873</v>
      </c>
      <c r="J13" s="12"/>
    </row>
    <row r="14" spans="1:10" ht="18" customHeight="1">
      <c r="A14" s="35" t="s">
        <v>1</v>
      </c>
      <c r="B14" s="125">
        <f>SUM(B5:B13)</f>
        <v>13876</v>
      </c>
      <c r="C14" s="125">
        <f t="shared" ref="C14:E14" si="3">SUM(C5:C13)</f>
        <v>13869</v>
      </c>
      <c r="D14" s="125">
        <f t="shared" si="3"/>
        <v>7</v>
      </c>
      <c r="E14" s="125">
        <f t="shared" si="3"/>
        <v>100661</v>
      </c>
      <c r="F14" s="76">
        <f t="shared" si="0"/>
        <v>7254.3240126837709</v>
      </c>
      <c r="G14" s="215">
        <f t="shared" si="1"/>
        <v>7257.985435143125</v>
      </c>
      <c r="J14" s="12"/>
    </row>
    <row r="15" spans="1:10" ht="18" customHeight="1">
      <c r="A15" s="5"/>
      <c r="B15" s="5"/>
      <c r="C15" s="5"/>
      <c r="D15" s="5"/>
      <c r="E15" s="5"/>
      <c r="F15" s="5"/>
      <c r="G15" s="5"/>
      <c r="J15" s="12"/>
    </row>
    <row r="16" spans="1:10" s="12" customFormat="1" ht="18" customHeight="1">
      <c r="A16" s="5"/>
      <c r="B16" s="5"/>
      <c r="C16" s="5"/>
      <c r="D16" s="5"/>
      <c r="E16" s="5"/>
      <c r="F16" s="5"/>
      <c r="G16" s="5"/>
    </row>
    <row r="17" spans="1:12" ht="31.5" customHeight="1">
      <c r="A17" s="151" t="s">
        <v>63</v>
      </c>
      <c r="B17" s="151"/>
      <c r="C17" s="151"/>
      <c r="D17" s="151"/>
      <c r="E17" s="151"/>
      <c r="F17" s="151"/>
      <c r="G17" s="151"/>
    </row>
    <row r="18" spans="1:12" ht="18.75" customHeight="1" thickBot="1">
      <c r="A18" s="208" t="s">
        <v>56</v>
      </c>
      <c r="B18" s="208"/>
      <c r="C18" s="70"/>
      <c r="D18" s="70"/>
      <c r="E18" s="70"/>
      <c r="F18" s="70"/>
      <c r="G18" s="70"/>
    </row>
    <row r="19" spans="1:12" ht="24" customHeight="1" thickTop="1">
      <c r="A19" s="196" t="s">
        <v>2</v>
      </c>
      <c r="B19" s="165" t="s">
        <v>15</v>
      </c>
      <c r="C19" s="165"/>
      <c r="D19" s="165"/>
      <c r="E19" s="165" t="s">
        <v>10</v>
      </c>
      <c r="F19" s="165" t="s">
        <v>22</v>
      </c>
      <c r="G19" s="157"/>
    </row>
    <row r="20" spans="1:12" ht="46.8" customHeight="1" thickBot="1">
      <c r="A20" s="197"/>
      <c r="B20" s="67" t="s">
        <v>90</v>
      </c>
      <c r="C20" s="67" t="s">
        <v>89</v>
      </c>
      <c r="D20" s="67" t="s">
        <v>88</v>
      </c>
      <c r="E20" s="210"/>
      <c r="F20" s="67" t="s">
        <v>86</v>
      </c>
      <c r="G20" s="68" t="s">
        <v>87</v>
      </c>
    </row>
    <row r="21" spans="1:12" s="22" customFormat="1" ht="18" customHeight="1" thickTop="1">
      <c r="A21" s="38" t="s">
        <v>41</v>
      </c>
      <c r="B21" s="129">
        <f>C21+D21</f>
        <v>13713</v>
      </c>
      <c r="C21" s="130">
        <v>13701</v>
      </c>
      <c r="D21" s="131">
        <v>12</v>
      </c>
      <c r="E21" s="130">
        <v>77486</v>
      </c>
      <c r="F21" s="77">
        <f>E21/B21*1000</f>
        <v>5650.5505724495006</v>
      </c>
      <c r="G21" s="214">
        <f>E21/C21*1000</f>
        <v>5655.4995985694468</v>
      </c>
    </row>
    <row r="22" spans="1:12" s="12" customFormat="1" ht="18" customHeight="1">
      <c r="A22" s="38" t="s">
        <v>35</v>
      </c>
      <c r="B22" s="131">
        <f t="shared" ref="B22:B26" si="4">C22+D22</f>
        <v>2282</v>
      </c>
      <c r="C22" s="120">
        <v>2282</v>
      </c>
      <c r="D22" s="132">
        <v>0</v>
      </c>
      <c r="E22" s="120">
        <v>15202</v>
      </c>
      <c r="F22" s="74">
        <f t="shared" ref="F22:F26" si="5">E22/B22*1000</f>
        <v>6661.7002629272565</v>
      </c>
      <c r="G22" s="214">
        <f t="shared" ref="G22:G26" si="6">E22/C22*1000</f>
        <v>6661.7002629272565</v>
      </c>
    </row>
    <row r="23" spans="1:12" s="12" customFormat="1" ht="18" customHeight="1">
      <c r="A23" s="38" t="s">
        <v>7</v>
      </c>
      <c r="B23" s="131">
        <f t="shared" si="4"/>
        <v>5019</v>
      </c>
      <c r="C23" s="120">
        <v>4997</v>
      </c>
      <c r="D23" s="132">
        <v>22</v>
      </c>
      <c r="E23" s="120">
        <v>29168</v>
      </c>
      <c r="F23" s="74">
        <f t="shared" si="5"/>
        <v>5811.5162382944809</v>
      </c>
      <c r="G23" s="214">
        <f t="shared" si="6"/>
        <v>5837.1022613568139</v>
      </c>
    </row>
    <row r="24" spans="1:12" s="12" customFormat="1" ht="18" customHeight="1">
      <c r="A24" s="35" t="s">
        <v>3</v>
      </c>
      <c r="B24" s="131">
        <f t="shared" si="4"/>
        <v>479</v>
      </c>
      <c r="C24" s="120">
        <v>479</v>
      </c>
      <c r="D24" s="132">
        <v>0</v>
      </c>
      <c r="E24" s="120">
        <v>3242</v>
      </c>
      <c r="F24" s="74">
        <f t="shared" si="5"/>
        <v>6768.2672233820458</v>
      </c>
      <c r="G24" s="214">
        <f t="shared" si="6"/>
        <v>6768.2672233820458</v>
      </c>
    </row>
    <row r="25" spans="1:12" s="12" customFormat="1" ht="18" customHeight="1">
      <c r="A25" s="35" t="s">
        <v>27</v>
      </c>
      <c r="B25" s="131">
        <f t="shared" si="4"/>
        <v>521</v>
      </c>
      <c r="C25" s="120">
        <v>521</v>
      </c>
      <c r="D25" s="132">
        <v>0</v>
      </c>
      <c r="E25" s="120">
        <v>3215</v>
      </c>
      <c r="F25" s="74">
        <f t="shared" si="5"/>
        <v>6170.8253358925149</v>
      </c>
      <c r="G25" s="214">
        <f t="shared" si="6"/>
        <v>6170.8253358925149</v>
      </c>
    </row>
    <row r="26" spans="1:12" s="12" customFormat="1" ht="18" customHeight="1">
      <c r="A26" s="35" t="s">
        <v>8</v>
      </c>
      <c r="B26" s="131">
        <f t="shared" si="4"/>
        <v>10</v>
      </c>
      <c r="C26" s="120">
        <v>10</v>
      </c>
      <c r="D26" s="132">
        <v>0</v>
      </c>
      <c r="E26" s="120">
        <v>95</v>
      </c>
      <c r="F26" s="74">
        <f t="shared" si="5"/>
        <v>9500</v>
      </c>
      <c r="G26" s="214">
        <f t="shared" si="6"/>
        <v>9500</v>
      </c>
    </row>
    <row r="27" spans="1:12" ht="18" customHeight="1">
      <c r="A27" s="13" t="s">
        <v>1</v>
      </c>
      <c r="B27" s="104">
        <f>SUM(B21:B26)</f>
        <v>22024</v>
      </c>
      <c r="C27" s="104">
        <f>SUM(C21:C26)</f>
        <v>21990</v>
      </c>
      <c r="D27" s="104">
        <f>SUM(D21:D26)</f>
        <v>34</v>
      </c>
      <c r="E27" s="123">
        <f>SUM(E21:E26)</f>
        <v>128408</v>
      </c>
      <c r="F27" s="74">
        <f>E27/B27*1000</f>
        <v>5830.3668725027237</v>
      </c>
      <c r="G27" s="214">
        <f>E27/C27*1000</f>
        <v>5839.3815370623006</v>
      </c>
      <c r="J27" s="54"/>
      <c r="K27" s="54"/>
      <c r="L27" s="54"/>
    </row>
    <row r="28" spans="1:12">
      <c r="A28" s="182" t="s">
        <v>44</v>
      </c>
      <c r="B28" s="182"/>
      <c r="C28" s="182"/>
      <c r="D28" s="182"/>
    </row>
  </sheetData>
  <mergeCells count="13">
    <mergeCell ref="A28:D28"/>
    <mergeCell ref="A17:G17"/>
    <mergeCell ref="A1:G1"/>
    <mergeCell ref="F3:G3"/>
    <mergeCell ref="A3:A4"/>
    <mergeCell ref="B3:D3"/>
    <mergeCell ref="E3:E4"/>
    <mergeCell ref="A2:B2"/>
    <mergeCell ref="A18:B18"/>
    <mergeCell ref="A19:A20"/>
    <mergeCell ref="B19:D19"/>
    <mergeCell ref="E19:E20"/>
    <mergeCell ref="F19:G19"/>
  </mergeCells>
  <printOptions horizontalCentered="1" verticalCentered="1"/>
  <pageMargins left="0.25" right="0.5" top="0.25" bottom="0.25" header="0.31496062992126" footer="0.31496062992126"/>
  <pageSetup paperSize="9" orientation="portrait" r:id="rId1"/>
  <headerFooter>
    <oddFooter xml:space="preserve">&amp;C18&amp;R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جدول 1 </vt:lpstr>
      <vt:lpstr>جدول2</vt:lpstr>
      <vt:lpstr>جدول 3 القطن</vt:lpstr>
      <vt:lpstr>جدول ذرة عروتين)</vt:lpstr>
      <vt:lpstr>جدول5+6</vt:lpstr>
      <vt:lpstr>7</vt:lpstr>
      <vt:lpstr>8-9</vt:lpstr>
      <vt:lpstr>'جدول 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Zina</dc:creator>
  <cp:lastModifiedBy>dell</cp:lastModifiedBy>
  <cp:lastPrinted>2024-07-08T04:10:30Z</cp:lastPrinted>
  <dcterms:created xsi:type="dcterms:W3CDTF">2005-01-01T00:55:47Z</dcterms:created>
  <dcterms:modified xsi:type="dcterms:W3CDTF">2024-07-08T04:13:40Z</dcterms:modified>
</cp:coreProperties>
</file>